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ehynes\Documents\Campaigns\"/>
    </mc:Choice>
  </mc:AlternateContent>
  <xr:revisionPtr revIDLastSave="0" documentId="8_{7B19ABEC-9094-48CF-A306-64D0E11E440B}" xr6:coauthVersionLast="47" xr6:coauthVersionMax="47" xr10:uidLastSave="{00000000-0000-0000-0000-000000000000}"/>
  <bookViews>
    <workbookView xWindow="-120" yWindow="-120" windowWidth="29040" windowHeight="15990" xr2:uid="{23300609-2CDC-4148-BC92-892B4F3A5080}"/>
  </bookViews>
  <sheets>
    <sheet name="Table of Contents" sheetId="11" r:id="rId1"/>
    <sheet name="Org data" sheetId="8" r:id="rId2"/>
    <sheet name="Strategy" sheetId="9" r:id="rId3"/>
    <sheet name="Medical" sheetId="1" r:id="rId4"/>
    <sheet name="Pharmacy" sheetId="2" r:id="rId5"/>
    <sheet name="Wellbeing" sheetId="7" r:id="rId6"/>
    <sheet name="Leaves and Disability" sheetId="5" r:id="rId7"/>
    <sheet name="PTO" sheetId="3" r:id="rId8"/>
    <sheet name="Retirement" sheetId="4" r:id="rId9"/>
    <sheet name="Miscellaneous" sheetId="6" r:id="rId10"/>
    <sheet name="Terms of Use"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1" l="1"/>
  <c r="A1" i="10"/>
  <c r="I22" i="11"/>
  <c r="J22" i="11"/>
  <c r="H24" i="11"/>
  <c r="H23" i="11"/>
  <c r="H22" i="11"/>
  <c r="G25" i="11"/>
  <c r="G23" i="11"/>
  <c r="G22" i="11"/>
  <c r="F23" i="11"/>
  <c r="F22" i="11"/>
  <c r="E27" i="11"/>
  <c r="E26" i="11"/>
  <c r="E25" i="11"/>
  <c r="E24" i="11"/>
  <c r="E23" i="11"/>
  <c r="E22" i="11"/>
  <c r="D22" i="11"/>
  <c r="C28" i="11"/>
  <c r="C27" i="11"/>
  <c r="C26" i="11"/>
  <c r="C25" i="11"/>
  <c r="C24" i="11"/>
  <c r="C23" i="11"/>
  <c r="B25" i="11"/>
  <c r="B24" i="11"/>
  <c r="B23" i="11"/>
  <c r="A1" i="8"/>
  <c r="A1" i="6"/>
  <c r="A1" i="4"/>
  <c r="A1" i="3"/>
  <c r="A1" i="5"/>
  <c r="A1" i="7"/>
  <c r="A1" i="2"/>
  <c r="A1" i="1"/>
  <c r="A1" i="9"/>
  <c r="C22" i="11"/>
  <c r="B22" i="11"/>
  <c r="A22" i="11"/>
</calcChain>
</file>

<file path=xl/sharedStrings.xml><?xml version="1.0" encoding="utf-8"?>
<sst xmlns="http://schemas.openxmlformats.org/spreadsheetml/2006/main" count="8418" uniqueCount="1137">
  <si>
    <t>1,000 or more FTEs</t>
  </si>
  <si>
    <t>500 to 999 FTEs</t>
  </si>
  <si>
    <t>100 to 499 FTEs</t>
  </si>
  <si>
    <t>Under 100 FTEs</t>
  </si>
  <si>
    <t>Not for Profit</t>
  </si>
  <si>
    <t>For Profit</t>
  </si>
  <si>
    <t>West</t>
  </si>
  <si>
    <t>Southeast</t>
  </si>
  <si>
    <t>South Central</t>
  </si>
  <si>
    <t>Northeast</t>
  </si>
  <si>
    <t>North Central</t>
  </si>
  <si>
    <t>ALL</t>
  </si>
  <si>
    <t>No, and not considering</t>
  </si>
  <si>
    <t>No, but considering</t>
  </si>
  <si>
    <t>Yes</t>
  </si>
  <si>
    <t>Base</t>
  </si>
  <si>
    <t>Category</t>
  </si>
  <si>
    <t>Provide relocation assistance for employees who live in states that ban certain medical care (e.g., abortion, gender-affirming care)</t>
  </si>
  <si>
    <t>Plan covers travel and/or lodging for voluntary pregnancy termination</t>
  </si>
  <si>
    <t>Plan covers voluntary pregnancy termination</t>
  </si>
  <si>
    <t>Evaluation by a reproductive endocrinologist or infertility specialist</t>
  </si>
  <si>
    <t>Cryopreservation (egg, sperm or embryo freezing)</t>
  </si>
  <si>
    <t>In vitro fertilization (IVF)</t>
  </si>
  <si>
    <t>Intrauterine insemination (IUI)</t>
  </si>
  <si>
    <t>Surgery</t>
  </si>
  <si>
    <t>Fertility medications</t>
  </si>
  <si>
    <t>Types of infertility services or fertility treatments covered</t>
  </si>
  <si>
    <t>Other transgender inclusive benefits (prescription drug therapy, counseling, cosmetic surgery, etc.)</t>
  </si>
  <si>
    <t>Gender reassignment surgery</t>
  </si>
  <si>
    <t>Infertility services or fertility treatment</t>
  </si>
  <si>
    <t>Hearing aids</t>
  </si>
  <si>
    <t>Gene therapy</t>
  </si>
  <si>
    <t>Genetic testing</t>
  </si>
  <si>
    <t>Bariatric surgery</t>
  </si>
  <si>
    <t>Other autism treatment</t>
  </si>
  <si>
    <t>Applied behavior analysis therapy</t>
  </si>
  <si>
    <t>Coverage of elective services, procedures and devices</t>
  </si>
  <si>
    <t>We don't implement value-based benefit tactics</t>
  </si>
  <si>
    <t>Offer second opinion programs for employees diagnosed with certain conditions</t>
  </si>
  <si>
    <t>Reduce employee costs for certain elective procedures (e.g., knee replacement) if the patient participates in a decision-support consultation about the procedure</t>
  </si>
  <si>
    <t>Reduce employee costs for using designated centers of excellence for certain medical procedures</t>
  </si>
  <si>
    <t>Reduce employee costs for prescription drugs to treat high-cost chronic conditions (e.g., diabetes)</t>
  </si>
  <si>
    <t>Application of value-based health management tactics </t>
  </si>
  <si>
    <t>No</t>
  </si>
  <si>
    <t>Offer a limited-purpose FSA</t>
  </si>
  <si>
    <t>Offer a healthcare flexible spending account (FSA)</t>
  </si>
  <si>
    <t>$2,000 or more</t>
  </si>
  <si>
    <t>$1,850–$1,999</t>
  </si>
  <si>
    <t>$1,700–$1,849</t>
  </si>
  <si>
    <t>$1,550–$1,699</t>
  </si>
  <si>
    <t>$1,400–$1,549</t>
  </si>
  <si>
    <t>$1,250–$1,399</t>
  </si>
  <si>
    <t>$1,100–$1,249</t>
  </si>
  <si>
    <t>$950–$1,099</t>
  </si>
  <si>
    <t>$800–$949</t>
  </si>
  <si>
    <t>$650–$799</t>
  </si>
  <si>
    <t>$500–$649</t>
  </si>
  <si>
    <t>Less than $500</t>
  </si>
  <si>
    <t>Average annual employer HSA contribution for family coverage </t>
  </si>
  <si>
    <t>$1,100 or more</t>
  </si>
  <si>
    <t>$1,000–$1,099</t>
  </si>
  <si>
    <t>$900–$999</t>
  </si>
  <si>
    <t>$800–$899</t>
  </si>
  <si>
    <t>$700–$799</t>
  </si>
  <si>
    <t>$600–$699</t>
  </si>
  <si>
    <t>$500–$599</t>
  </si>
  <si>
    <t>$400–$499</t>
  </si>
  <si>
    <t>$300–$399</t>
  </si>
  <si>
    <t>$200–$299</t>
  </si>
  <si>
    <t>$100–$199</t>
  </si>
  <si>
    <t>Less than $100</t>
  </si>
  <si>
    <t>Average annual employer HSA contribution for individual coverage </t>
  </si>
  <si>
    <t>Employer contributes to the HSA</t>
  </si>
  <si>
    <t>75th</t>
  </si>
  <si>
    <t>Median</t>
  </si>
  <si>
    <t>25th</t>
  </si>
  <si>
    <t>Monthly COBRA rate ― family plan ($)    - CDHP - HSA</t>
  </si>
  <si>
    <t>Monthly COBRA rate ― individual plan ($)    - CDHP - HSA</t>
  </si>
  <si>
    <t>Coinsurance paid by the employee (%) - CDHP - HSA</t>
  </si>
  <si>
    <t>Annual out-of-pocket maximum ― family plan (deductible included) ($)    - CDHP - HSA</t>
  </si>
  <si>
    <t>Annual out-of-pocket maximum ― individual plan (deductible included) ($)    - CDHP - HSA</t>
  </si>
  <si>
    <t>Annual deductible ― family plan ($)  - CDHP - HSA</t>
  </si>
  <si>
    <t>Annual deductible ― individual plan ($)  - CDHP - HSA</t>
  </si>
  <si>
    <t>Employee contribution to the premium cost of a family CDHP + HSA (%)</t>
  </si>
  <si>
    <t>Employees contribute to the premium cost of a family CDHP + HSA</t>
  </si>
  <si>
    <t>Employee contribution to the premium cost of an individual CDHP + HSA (%)</t>
  </si>
  <si>
    <t>Employees contribute to the premium cost of an individual CDHP + HSA</t>
  </si>
  <si>
    <t>Monthly COBRA rate — family plan ($)    - CDHP - HRA</t>
  </si>
  <si>
    <t>Monthly COBRA rate — individual plan ($)    - CDHP - HRA</t>
  </si>
  <si>
    <t>Coinsurance paid by the employee (%) - CDHP - HRA</t>
  </si>
  <si>
    <t>Annual out-of-pocket maximum — family plan (deductible included) ($)    - CDHP - HRA</t>
  </si>
  <si>
    <t>Annual out-of-pocket maximum — individual plan (deductible included) ($) - CDHP - HRA</t>
  </si>
  <si>
    <t>Annual deductible — family plan ($) - CDHP - HRA</t>
  </si>
  <si>
    <t>Annual deductible — individual plan ($) - CDHP - HRA</t>
  </si>
  <si>
    <t>Employee contribution to the premium cost of a family CDHP + HRA (%)</t>
  </si>
  <si>
    <t>Employees contribute to the premium cost of a family CDHP + HRA</t>
  </si>
  <si>
    <t>Employee contribution to the premium cost of an individual CDHP + HRA (%)</t>
  </si>
  <si>
    <t>Employees contribute to the premium cost of an individual CDHP + HRA</t>
  </si>
  <si>
    <t>Monthly COBRA rate — family plan ($)    - EPO</t>
  </si>
  <si>
    <t>Monthly COBRA rate — individual plan ($)    - EPO</t>
  </si>
  <si>
    <t>Telemedicine copay ($) - EPO</t>
  </si>
  <si>
    <t>Urgent care copay ($) - EPO</t>
  </si>
  <si>
    <t>Emergency room copay ($) - EPO</t>
  </si>
  <si>
    <t>Specialist visit copay ($) - EPO</t>
  </si>
  <si>
    <t>Office visit copay ($) - EPO</t>
  </si>
  <si>
    <t>Coinsurance paid by the employee (%) - EPO</t>
  </si>
  <si>
    <t>Annual out-of-pocket maximum — family plan (deductible included) ($)    - EPO</t>
  </si>
  <si>
    <t>Annual out-of-pocket maximum — individual plan (deductible included) ($)    - EPO</t>
  </si>
  <si>
    <t>Annual deductible ― family plan ($) - EPO</t>
  </si>
  <si>
    <t>Annual deductible ― individual plan ($) - EPO</t>
  </si>
  <si>
    <t>Employee contribution to the premium cost of a family EPO plan (%)</t>
  </si>
  <si>
    <t>Employees contribute to the premium cost of a family EPO plan</t>
  </si>
  <si>
    <t>Employee contribution to the premium cost of an individual EPO plan (%)</t>
  </si>
  <si>
    <t>Employees contribute to the premium cost of an individual EPO plan</t>
  </si>
  <si>
    <t>Monthly COBRA rate — family plan ($)    - PPO/POS</t>
  </si>
  <si>
    <t>Monthly COBRA rate — individual plan ($)    - PPO/POS</t>
  </si>
  <si>
    <t>Telemedicine copay ($) - PPO/POS</t>
  </si>
  <si>
    <t>Urgent care copay ($) - PPO/POS</t>
  </si>
  <si>
    <t>Emergency room copay ($) - PPO/POS</t>
  </si>
  <si>
    <t>Specialist visit copay ($) - PPO/POS</t>
  </si>
  <si>
    <t>Office visit copay ($) - PPO/POS</t>
  </si>
  <si>
    <t>Coinsurance paid by the employee (%) - PPO/POS</t>
  </si>
  <si>
    <t>Annual out-of-pocket maximum — family plan (deductible included) ($)   - PPO/POS</t>
  </si>
  <si>
    <t>Annual out-of-pocket maximum — individual plan (deductible included) ($)    - PPO/POS</t>
  </si>
  <si>
    <t>Annual deductible ― family plan ($) - PPO/POS</t>
  </si>
  <si>
    <t>Annual deductible ― individual plan ($) - PPO/POS</t>
  </si>
  <si>
    <t>Employee contribution to the premium cost of a family PPO or POS plan (%)</t>
  </si>
  <si>
    <t>Employees contribute to the premium cost of a family PPO or POS plan</t>
  </si>
  <si>
    <t>Employee contribution to the premium cost of an individual PPO or POS plan (%)</t>
  </si>
  <si>
    <t>Employees contribute to the premium cost of an individual PPO or POS plan</t>
  </si>
  <si>
    <t>Monthly COBRA rate — family plan ($)    - HMO</t>
  </si>
  <si>
    <t>Monthly COBRA rate — individual plan ($)    - HMO</t>
  </si>
  <si>
    <t>Telemedicine copay ($)  - HMO</t>
  </si>
  <si>
    <t>Urgent care copay ($)  - HMO</t>
  </si>
  <si>
    <t>Emergency room copay ($)  - HMO</t>
  </si>
  <si>
    <t>Specialist visit copay ($)  - HMO</t>
  </si>
  <si>
    <t>Office visit copay ($)  - HMO</t>
  </si>
  <si>
    <t>Coinsurance paid by the employee (%)  - HMO</t>
  </si>
  <si>
    <t>Annual out-of-pocket maximum — family plan (deductible included) ($)    - HMO</t>
  </si>
  <si>
    <t>Annual out-of-pocket maximum — individual plan (deductible included) ($)   - HMO</t>
  </si>
  <si>
    <t>Annual deductible — family plan ($)  - HMO</t>
  </si>
  <si>
    <t>Annual deductible — individual plan ($)  - HMO</t>
  </si>
  <si>
    <t>Employee contribution to the premium cost of a family HMO plan (%)</t>
  </si>
  <si>
    <t>Employees contribute to the premium cost of a family HMO plan</t>
  </si>
  <si>
    <t>Employee contribution to the premium cost of an individual HMO plan (%)</t>
  </si>
  <si>
    <t>Employees contribute to the premium cost of an individual HMO plan</t>
  </si>
  <si>
    <t>Level-funded</t>
  </si>
  <si>
    <t>Self-insured</t>
  </si>
  <si>
    <t>Fully insured</t>
  </si>
  <si>
    <t>Primary funding arrangement for the medical plan with the highest enrollment</t>
  </si>
  <si>
    <t>Indemnity</t>
  </si>
  <si>
    <t>CDHP with a health savings account (HSA)</t>
  </si>
  <si>
    <t>Consumer-directed health plan (CDHP) with a health reimbursement arrangement (HRA)</t>
  </si>
  <si>
    <t>Exclusive provider organization (EPO)</t>
  </si>
  <si>
    <t>Preferred provider organization (PPO)/point of service (POS)</t>
  </si>
  <si>
    <t>Health maintenance organization (HMO)</t>
  </si>
  <si>
    <t>Medical plan with the highest enrollment</t>
  </si>
  <si>
    <t>Types of medical plans offered</t>
  </si>
  <si>
    <t>5 or more</t>
  </si>
  <si>
    <t>Number of medical plans offered</t>
  </si>
  <si>
    <t>15% or more</t>
  </si>
  <si>
    <t>14%–14.9%</t>
  </si>
  <si>
    <t>13%–13.9%</t>
  </si>
  <si>
    <t>12%–12.9%</t>
  </si>
  <si>
    <t>11%–11.9%</t>
  </si>
  <si>
    <t>10%–10.9%</t>
  </si>
  <si>
    <t>9%–9.9%</t>
  </si>
  <si>
    <t>8%–8.9%</t>
  </si>
  <si>
    <t>7%–7.9%</t>
  </si>
  <si>
    <t>6%–6.9%</t>
  </si>
  <si>
    <t>5%–5.9%</t>
  </si>
  <si>
    <t>4%–4.9%</t>
  </si>
  <si>
    <t>3%–3.9%</t>
  </si>
  <si>
    <t>2%–2.9%</t>
  </si>
  <si>
    <t>1%–1.9%</t>
  </si>
  <si>
    <t>0%–0.9%</t>
  </si>
  <si>
    <t>Decreased</t>
  </si>
  <si>
    <t>Increase in the health plan premium one year prior to the most recent renewal (final %)</t>
  </si>
  <si>
    <t>Increase in the health plan premium at the most recent renewal (final %)</t>
  </si>
  <si>
    <t xml:space="preserve">Generic Rx  </t>
  </si>
  <si>
    <t xml:space="preserve">Specialty Rx  </t>
  </si>
  <si>
    <t xml:space="preserve">Brand name Rx  </t>
  </si>
  <si>
    <t xml:space="preserve">Deductibles  </t>
  </si>
  <si>
    <t xml:space="preserve">Out-of-pocket maximums  </t>
  </si>
  <si>
    <t xml:space="preserve">Health plan premiums  </t>
  </si>
  <si>
    <t>Employee cost-sharing increases implemented at the most recent renewal</t>
  </si>
  <si>
    <t>Other</t>
  </si>
  <si>
    <t>End of the pay period in which the termination occurs</t>
  </si>
  <si>
    <t>60 days after termination</t>
  </si>
  <si>
    <t>30 days after termination</t>
  </si>
  <si>
    <t>End of the month in which the termination occurs</t>
  </si>
  <si>
    <t>Immediate upon termination</t>
  </si>
  <si>
    <t>Waiting period for benefits termination after an employee leaves the organization</t>
  </si>
  <si>
    <t>90 days</t>
  </si>
  <si>
    <t>First of month following 60 days</t>
  </si>
  <si>
    <t>60 days</t>
  </si>
  <si>
    <t>First of month following 30 days</t>
  </si>
  <si>
    <t>30 days</t>
  </si>
  <si>
    <t>No waiting period (eligible from date of hire)</t>
  </si>
  <si>
    <t>Waiting period for new hire medical plan eligibility</t>
  </si>
  <si>
    <t>30–39 hours per week</t>
  </si>
  <si>
    <t>20–29 hours per week</t>
  </si>
  <si>
    <t>Less than 20 hours per week</t>
  </si>
  <si>
    <t>Minimum weekly hour eligibility requirement for part-time employees</t>
  </si>
  <si>
    <t>None of the above</t>
  </si>
  <si>
    <t>Supplemental medical coverage for executives</t>
  </si>
  <si>
    <t>Retiree coverage</t>
  </si>
  <si>
    <t>Domestic partner coverage</t>
  </si>
  <si>
    <t>Part-time employee coverage</t>
  </si>
  <si>
    <t>Type of employer-paid coverages offered </t>
  </si>
  <si>
    <t>90%–99%</t>
  </si>
  <si>
    <t>80%–89%</t>
  </si>
  <si>
    <t>70%–79%</t>
  </si>
  <si>
    <t>60%–69%</t>
  </si>
  <si>
    <t>50%–59%</t>
  </si>
  <si>
    <t>40%–49%</t>
  </si>
  <si>
    <t>Less than 40%</t>
  </si>
  <si>
    <t>Percentage of eligible employees enrolled in the organization’s medical plans</t>
  </si>
  <si>
    <t>Contributions do not vary</t>
  </si>
  <si>
    <t>Per dependent charge</t>
  </si>
  <si>
    <t>Completion of health risk assessment</t>
  </si>
  <si>
    <t>Wellbeing program participation</t>
  </si>
  <si>
    <t>Job grade</t>
  </si>
  <si>
    <t>Salary</t>
  </si>
  <si>
    <t>Factors that determine employee medical plan contributions</t>
  </si>
  <si>
    <t>Medical benefits aren't offered</t>
  </si>
  <si>
    <t>Money is provided that employees can use to purchase their own medical plan coverage (defined contribution arrangement)</t>
  </si>
  <si>
    <t>One or more health plans are offered to employees</t>
  </si>
  <si>
    <t>Approach to medical benefits </t>
  </si>
  <si>
    <t>2025 Benefits Strategy &amp; Benchmarking Survey</t>
  </si>
  <si>
    <t>Don’t know</t>
  </si>
  <si>
    <t>Exclude certain specialty drug classes, such as gene therapy</t>
  </si>
  <si>
    <t>Implement risk pooling for gene therapy medications</t>
  </si>
  <si>
    <t>Use a copay maximizer</t>
  </si>
  <si>
    <t>Use a specialty copay accumulator or copay adjustment program</t>
  </si>
  <si>
    <t>Use step-care therapy</t>
  </si>
  <si>
    <t>Use a fourth-tier pharmacy benefit</t>
  </si>
  <si>
    <t>Require pre-authorization</t>
  </si>
  <si>
    <t>Move drug coverage from the medical to the pharmacy benefit</t>
  </si>
  <si>
    <t xml:space="preserve"> Mandate the use of a specialty pharmacy for some or all specialty drugs   </t>
  </si>
  <si>
    <t>Carve out specialty pharmacy to a third party</t>
  </si>
  <si>
    <t>Leverage patient assistance programs</t>
  </si>
  <si>
    <t>Conduct pharmacy contract reviews and negotiations</t>
  </si>
  <si>
    <t>Tactics employed to manage the use and costs of specialty drug benefits</t>
  </si>
  <si>
    <t>Pharmacy plan annual deductible ($)</t>
  </si>
  <si>
    <t>Specialty coinsurance (%)  - 30-day supply (% employee-paid)</t>
  </si>
  <si>
    <t>Non-preferred brands coinsurance (%)  - 30-day supply (% employee-paid)</t>
  </si>
  <si>
    <t>Preferred brands coinsurance (%)  - 30-day supply (% employee-paid)</t>
  </si>
  <si>
    <t>Generic coinsurance (%)  - 30-day supply (% employee-paid)</t>
  </si>
  <si>
    <t>Specialty copay ($) - 30-day supply ($)</t>
  </si>
  <si>
    <t>Non-preferred brands copay ($) - 30-day supply ($)</t>
  </si>
  <si>
    <t>Preferred brands copay ($) - 30-day supply ($)</t>
  </si>
  <si>
    <t>Generic copay ($) - 30-day supply ($)</t>
  </si>
  <si>
    <t>Separate deductible</t>
  </si>
  <si>
    <t>Coinsurance</t>
  </si>
  <si>
    <t>Copayments</t>
  </si>
  <si>
    <t>Cost-sharing mechanisms included in the prescription plan</t>
  </si>
  <si>
    <t>Not offered</t>
  </si>
  <si>
    <t>Carved out to a pharmacy benefit manager</t>
  </si>
  <si>
    <t>Part of the health plan</t>
  </si>
  <si>
    <t>Approach to pharmacy benefits coverage</t>
  </si>
  <si>
    <t>***</t>
  </si>
  <si>
    <t>Our organization did not increase cost sharing in 2025</t>
  </si>
  <si>
    <t>Types of paid leave programs offered over and above federal, state and local mandates</t>
  </si>
  <si>
    <t>FMLA-like</t>
  </si>
  <si>
    <t>New child/parent bonding</t>
  </si>
  <si>
    <t>Caregiver</t>
  </si>
  <si>
    <t>Personal</t>
  </si>
  <si>
    <t>Volunteer</t>
  </si>
  <si>
    <t>Bereavement</t>
  </si>
  <si>
    <t>Bereavement for pregnancy loss</t>
  </si>
  <si>
    <t>Jury duty</t>
  </si>
  <si>
    <t>Military</t>
  </si>
  <si>
    <t>Menopause</t>
  </si>
  <si>
    <t>Sabbatical</t>
  </si>
  <si>
    <t>Wellbeing or culture day</t>
  </si>
  <si>
    <t>Weeks of paid leave offered to caregivers</t>
  </si>
  <si>
    <t>1 week</t>
  </si>
  <si>
    <t>2 weeks</t>
  </si>
  <si>
    <t>3–4 weeks</t>
  </si>
  <si>
    <t>5–6 weeks</t>
  </si>
  <si>
    <t>7–8 weeks</t>
  </si>
  <si>
    <t>9–10 weeks</t>
  </si>
  <si>
    <t>11–12 weeks</t>
  </si>
  <si>
    <t>More than 12 weeks</t>
  </si>
  <si>
    <t>Employees eligible for paid new child/parent bonding leave (separate from STD)</t>
  </si>
  <si>
    <t>Offer company-provided leave to eligible new parents</t>
  </si>
  <si>
    <t>Offer to eligible new parents through state and local paid leave laws only</t>
  </si>
  <si>
    <t>Offer equal time for birth and adoption</t>
  </si>
  <si>
    <t>Offer equal time to primary and secondary caregivers</t>
  </si>
  <si>
    <t>Weeks of paid new child/parent bonding leave offered following a birth or adoption (separate from STD)</t>
  </si>
  <si>
    <t>Paid holidays offered to employees:</t>
  </si>
  <si>
    <t>New Year's Day</t>
  </si>
  <si>
    <t>Martin Luther King Day</t>
  </si>
  <si>
    <t>Presidents' Day</t>
  </si>
  <si>
    <t>Good Friday</t>
  </si>
  <si>
    <t>Memorial Day</t>
  </si>
  <si>
    <t>Juneteenth</t>
  </si>
  <si>
    <t>Independence Day</t>
  </si>
  <si>
    <t>Labor Day</t>
  </si>
  <si>
    <t>Indigenous Peoples' Day/Columbus Day</t>
  </si>
  <si>
    <t>Election Day</t>
  </si>
  <si>
    <t>Veterans Day</t>
  </si>
  <si>
    <t>Thanksgiving Day</t>
  </si>
  <si>
    <t>Day After Thanksgiving</t>
  </si>
  <si>
    <t>Christmas Eve</t>
  </si>
  <si>
    <t>Christmas</t>
  </si>
  <si>
    <t xml:space="preserve">New Year's Eve  </t>
  </si>
  <si>
    <t>We do not offer paid holidays</t>
  </si>
  <si>
    <t>Offer PTO to full-time employees</t>
  </si>
  <si>
    <t>Offer PTO to part-time employees</t>
  </si>
  <si>
    <t>Approach to PTO</t>
  </si>
  <si>
    <t>Separate days for vacation, sick and personal</t>
  </si>
  <si>
    <t>Combined bank of days</t>
  </si>
  <si>
    <t>Unlimited paid time off</t>
  </si>
  <si>
    <t xml:space="preserve">Total PTO days granted per year to employees — Exempt - At hire  </t>
  </si>
  <si>
    <t xml:space="preserve">Total PTO days granted per year to employees — Exempt - At 5 years  </t>
  </si>
  <si>
    <t xml:space="preserve">Total PTO days granted per year to employees — Exempt - At 10 years  </t>
  </si>
  <si>
    <t xml:space="preserve">Total PTO days granted per year to employees — Exempt - At 15 years  </t>
  </si>
  <si>
    <t xml:space="preserve">Total PTO days granted per year to employees — Exempt - Maximum </t>
  </si>
  <si>
    <t xml:space="preserve">Total PTO days granted per year to employees — Non-exempt - At hire  </t>
  </si>
  <si>
    <t xml:space="preserve">Total PTO days granted per year to employees — Non-exempt - At 5 years  </t>
  </si>
  <si>
    <t xml:space="preserve">Total PTO days granted per year to employees — Non-exempt - At 10 years  </t>
  </si>
  <si>
    <t xml:space="preserve">Total PTO days granted per year to employees — Non-exempt - At 15 years  </t>
  </si>
  <si>
    <t xml:space="preserve">Total PTO days granted per year to employees — Non-exempt - Maximum </t>
  </si>
  <si>
    <t>Vacation days granted per year to employees — Exempt - At hire</t>
  </si>
  <si>
    <t>Sick days granted per year to employees — Exempt  - At hire</t>
  </si>
  <si>
    <t>Personal days granted per year to employees — Exempt - At hire</t>
  </si>
  <si>
    <t>Vacation days granted per year to employees — Exempt - At 5 years</t>
  </si>
  <si>
    <t>Sick days granted per year to employees — Exempt  - At 5 years</t>
  </si>
  <si>
    <t>Personal days granted per year to employees — Exempt - At 5 years</t>
  </si>
  <si>
    <t>Vacation days granted per year to employees — Exempt - At 10 years</t>
  </si>
  <si>
    <t>Sick days granted per year to employees — Exempt  - At 10 years</t>
  </si>
  <si>
    <t>Personal days granted per year to employees — Exempt - At 10 years</t>
  </si>
  <si>
    <t>Vacation days granted per year to employees — Exempt - At 15 years</t>
  </si>
  <si>
    <t>Sick days granted per year to employees — Exempt  - At 15 years</t>
  </si>
  <si>
    <t>Personal days granted per year to employees — Exempt - At 15 years</t>
  </si>
  <si>
    <t>Vacation days granted per year to employees — Exempt - Maximum</t>
  </si>
  <si>
    <t>Sick days granted per year to employees — Exempt  - Maximum</t>
  </si>
  <si>
    <t>Personal days granted per year to employees — Exempt - Maximum</t>
  </si>
  <si>
    <t>Vacation days granted per year to employees — Non-exempt - At hire</t>
  </si>
  <si>
    <t>Sick days granted per year to employees — Non-exempt   - At hire</t>
  </si>
  <si>
    <t>Personal days granted per year to employees — Non-exempt  - At hire</t>
  </si>
  <si>
    <t>Vacation days granted per year to employees — Non-exempt - At 5 years</t>
  </si>
  <si>
    <t>Sick days granted per year to employees — Non-exempt   - At 5 years</t>
  </si>
  <si>
    <t>Personal days granted per year to employees — Non-exempt  - At 5 years</t>
  </si>
  <si>
    <t>Vacation days granted per year to employees — Non-exempt - At 10 years</t>
  </si>
  <si>
    <t>Sick days granted per year to employees — Non-exempt   - At 10 years</t>
  </si>
  <si>
    <t>Personal days granted per year to employees — Non-exempt  - At 10 years</t>
  </si>
  <si>
    <t>Vacation days granted per year to employees — Non-exempt - At 15 years</t>
  </si>
  <si>
    <t>Sick days granted per year to employees — Non-exempt   - At 15 years</t>
  </si>
  <si>
    <t>Personal days granted per year to employees — Non-exempt  - At 15 years</t>
  </si>
  <si>
    <t>Vacation days granted per year to employees — Non-exempt - Maximum</t>
  </si>
  <si>
    <t>Sick days granted per year to employees — Non-exempt   - Maximum</t>
  </si>
  <si>
    <t>Personal days granted per year to employees — Non-exempt  - Maximum</t>
  </si>
  <si>
    <t>Allow carryover of vacation or PTO days</t>
  </si>
  <si>
    <t>Limit the number of vacation or PTO days that employees can bank</t>
  </si>
  <si>
    <t>Maximum number of vacation or PTO days that employees can bank</t>
  </si>
  <si>
    <t>Allow carryover of unused sick leave</t>
  </si>
  <si>
    <t>Yes, limited</t>
  </si>
  <si>
    <t>Yes, unlimited</t>
  </si>
  <si>
    <t>Yes, extended illness bank only</t>
  </si>
  <si>
    <t>Maximum sick days eligible for accrual</t>
  </si>
  <si>
    <t>Offer buyback of unused vacation or PTO days</t>
  </si>
  <si>
    <t>At year end</t>
  </si>
  <si>
    <t>At termination</t>
  </si>
  <si>
    <t>Both</t>
  </si>
  <si>
    <t>Allow employees to donate vacation or PTO to others whose sick leave is exhausted</t>
  </si>
  <si>
    <t>Allow employees to substitute available vacation or PTO for unpaid leave</t>
  </si>
  <si>
    <t>Have a retirement program</t>
  </si>
  <si>
    <t/>
  </si>
  <si>
    <t>Retirement plans offered</t>
  </si>
  <si>
    <t>401(k)</t>
  </si>
  <si>
    <t>403(b)</t>
  </si>
  <si>
    <t>Defined benefit (pension)</t>
  </si>
  <si>
    <t>Nonqualified deferred compensation</t>
  </si>
  <si>
    <t>Simple IRA</t>
  </si>
  <si>
    <t>Types of retirement plans offered to key employees</t>
  </si>
  <si>
    <t>Executive bonus plan (IRC Section 162)</t>
  </si>
  <si>
    <t>Nonqualified deferred compensation (voluntary participant deferrals)</t>
  </si>
  <si>
    <t>Nonqualified deferred compensation (employer contributions)</t>
  </si>
  <si>
    <t>Split dollar</t>
  </si>
  <si>
    <t>457(b)</t>
  </si>
  <si>
    <t>457(f)</t>
  </si>
  <si>
    <t>Not applicable</t>
  </si>
  <si>
    <t>Projected status of the defined benefit (pension) plan over the next 3 years</t>
  </si>
  <si>
    <t xml:space="preserve">An active plan not expected to be frozen in the next 3 years    </t>
  </si>
  <si>
    <t xml:space="preserve">An active plan expected to be frozen in the next 3 years   </t>
  </si>
  <si>
    <t xml:space="preserve">A frozen plan not intended to be terminated in the next 3 years    </t>
  </si>
  <si>
    <t xml:space="preserve">A frozen plan intended to be terminated in the next 3 years    </t>
  </si>
  <si>
    <t>Structure of the 401(k) plan</t>
  </si>
  <si>
    <t>Single employer plan</t>
  </si>
  <si>
    <t>Pooled employer plan (PEP)</t>
  </si>
  <si>
    <t>Multiple employer plan (MEP) or association plan</t>
  </si>
  <si>
    <t>Plan uses auto-enrollment </t>
  </si>
  <si>
    <t>Initial deferral percentage</t>
  </si>
  <si>
    <t>Less than 2.0%</t>
  </si>
  <si>
    <t>2.0%–2.9%</t>
  </si>
  <si>
    <t>3.0%–3.9%</t>
  </si>
  <si>
    <t>4.0%–4.9%</t>
  </si>
  <si>
    <t>5.0%–5.9%</t>
  </si>
  <si>
    <t>6.0%–6.9%</t>
  </si>
  <si>
    <t>7.0% or more</t>
  </si>
  <si>
    <t>Plan uses auto-escalation</t>
  </si>
  <si>
    <t>Cap or maximum deferral percentage</t>
  </si>
  <si>
    <t>Less than 6.0%</t>
  </si>
  <si>
    <t>7.0%–7.9%</t>
  </si>
  <si>
    <t>8.0%–8.9%</t>
  </si>
  <si>
    <t>9.0%–9.9%</t>
  </si>
  <si>
    <t>10.0%–10.9%</t>
  </si>
  <si>
    <t>11.0%–11.9%</t>
  </si>
  <si>
    <t>12.0%–12.9%</t>
  </si>
  <si>
    <t>13.0%–13.9%</t>
  </si>
  <si>
    <t>14.0% or more</t>
  </si>
  <si>
    <t>Match employee contributions</t>
  </si>
  <si>
    <t>Average percentage matched (e.g., match 50% of an employee’s contribution)</t>
  </si>
  <si>
    <t>Less than 25%</t>
  </si>
  <si>
    <t>25%–49%</t>
  </si>
  <si>
    <t>50%</t>
  </si>
  <si>
    <t>51%–74%</t>
  </si>
  <si>
    <t>75%–99%</t>
  </si>
  <si>
    <t>100%</t>
  </si>
  <si>
    <t>Maximum match as a percentage of the employee’s salary (e.g., match the first 6%) </t>
  </si>
  <si>
    <t>7% or more</t>
  </si>
  <si>
    <t>Eligibility waiting period for plan participation</t>
  </si>
  <si>
    <t>Immediately</t>
  </si>
  <si>
    <t>0–3 months</t>
  </si>
  <si>
    <t>4–6 months</t>
  </si>
  <si>
    <t>7–11 months</t>
  </si>
  <si>
    <t>1 year</t>
  </si>
  <si>
    <t>Plan’s vesting schedule</t>
  </si>
  <si>
    <t>Immediate</t>
  </si>
  <si>
    <t>1–3 year cliff</t>
  </si>
  <si>
    <t>2–3 year graded</t>
  </si>
  <si>
    <t>4–6 year graded</t>
  </si>
  <si>
    <t>Percentage of employees with a loan or withdrawal from their retirement account</t>
  </si>
  <si>
    <t>Under 5%</t>
  </si>
  <si>
    <t>5%–9%</t>
  </si>
  <si>
    <t>10%–19%</t>
  </si>
  <si>
    <t>20%–29%</t>
  </si>
  <si>
    <t>30%–39%</t>
  </si>
  <si>
    <t>50% or more</t>
  </si>
  <si>
    <t>Our plan does not allow for loans and/or withdrawals</t>
  </si>
  <si>
    <t>Optional SECURE 1.0/2.0 provisions added to date</t>
  </si>
  <si>
    <t>Emergency distributions up to $1,000</t>
  </si>
  <si>
    <t>Emergency savings accounts</t>
  </si>
  <si>
    <t>Matching contributions on student loan payments</t>
  </si>
  <si>
    <t>Roth option for employer contributions</t>
  </si>
  <si>
    <t>Force out distribution increase to $7,000</t>
  </si>
  <si>
    <t>Small financial incentive for deferring into the plan</t>
  </si>
  <si>
    <t>Qualified birth or adoption distributions</t>
  </si>
  <si>
    <t>Disaster related distributions</t>
  </si>
  <si>
    <t>Domestic abuse distributions</t>
  </si>
  <si>
    <t>None</t>
  </si>
  <si>
    <t>Optional SECURE 1.0/2.0 provisions being considered</t>
  </si>
  <si>
    <t>Increased catch up at age 60</t>
  </si>
  <si>
    <t>Support offered to plan participants</t>
  </si>
  <si>
    <t>Managed accounts advice</t>
  </si>
  <si>
    <t>Retirement plan enrollment &amp; investment selection advice</t>
  </si>
  <si>
    <t>Scheduled one-on-one appointments with financial planners</t>
  </si>
  <si>
    <t>Self-service tools (interactive dashboard, retirement calculators, videos, etc.)</t>
  </si>
  <si>
    <t>No advice is offered to participants</t>
  </si>
  <si>
    <t>Offer paid short-term disability (STD) insurance or salary continuation benefits</t>
  </si>
  <si>
    <t>Require employees to use available sick time, vacation or PTO as income replacement during the STD elimination period or prior to STD benefits kicking in</t>
  </si>
  <si>
    <t>Yes – required during STD elimination period</t>
  </si>
  <si>
    <t>Yes – required to exhaust sick time prior to STD benefits kicking in</t>
  </si>
  <si>
    <t>Not required</t>
  </si>
  <si>
    <t>Allow employees to supplement disability pay with unused sick time, vacation or PTO</t>
  </si>
  <si>
    <t>Yes, where allowed by law</t>
  </si>
  <si>
    <t>No, per company policy</t>
  </si>
  <si>
    <t>Provide maternity benefits that pay 100% of salary during the pregnancy disability period</t>
  </si>
  <si>
    <t xml:space="preserve">Reason the maternity benefits pay 100% of salary </t>
  </si>
  <si>
    <t>The plan pays 100% for all STD leaves</t>
  </si>
  <si>
    <t>Maternity benefits top up the STD benefit to 100% for pregnancy leave</t>
  </si>
  <si>
    <t>Offer prenatal leave prior to pregnancy disability beyond what is required by law</t>
  </si>
  <si>
    <t>Outsource FMLA administration</t>
  </si>
  <si>
    <t>Top absence management concerns</t>
  </si>
  <si>
    <t>Compliance with federal, state and municipal regulations</t>
  </si>
  <si>
    <t>Employee understanding of available leave types</t>
  </si>
  <si>
    <t>Manager understanding of available leave types, regulatory concerns and compliance</t>
  </si>
  <si>
    <t>Accurate tracking of time off related to regulatory requirements</t>
  </si>
  <si>
    <t xml:space="preserve">Consistent administration  </t>
  </si>
  <si>
    <t>Cost of absence</t>
  </si>
  <si>
    <t>Coordination of disability and workers’ compensation with applicable leave and disability-related regulations</t>
  </si>
  <si>
    <t>Impact of absence on productivity</t>
  </si>
  <si>
    <t>Benefits termination policy for an extended leave and/or disability</t>
  </si>
  <si>
    <t>Upon exhaustion of FMLA</t>
  </si>
  <si>
    <t>6 months from the initial date of absence</t>
  </si>
  <si>
    <t>12 months from the initial date of absence</t>
  </si>
  <si>
    <t>No specific benefit termination date</t>
  </si>
  <si>
    <t>Premium contribution arrangement used when benefits continue after FMLA leave is exhausted</t>
  </si>
  <si>
    <t>Maintain active employee contribution level</t>
  </si>
  <si>
    <t>Employee pays the full cost of coverage with no administrative load</t>
  </si>
  <si>
    <t>Employee is offered COBRA</t>
  </si>
  <si>
    <t>Method of collecting premium contributions from employees on approved leaves if no income replacement is available</t>
  </si>
  <si>
    <t>Internal billing process, with bills sent directly to the employee's home address</t>
  </si>
  <si>
    <t>Outsource to COBRA or other vendor, with bills sent directly to the employee's home address</t>
  </si>
  <si>
    <t>Employee contributions go into arrears with collection upon return to work</t>
  </si>
  <si>
    <t>Benefits are terminated when employee contributions cease</t>
  </si>
  <si>
    <t xml:space="preserve">Critical illness insurance   </t>
  </si>
  <si>
    <t>Employer subsidized</t>
  </si>
  <si>
    <t>100% employee paid</t>
  </si>
  <si>
    <t xml:space="preserve">Cancer care insurance   </t>
  </si>
  <si>
    <t xml:space="preserve">Hospital indemnity insurance   </t>
  </si>
  <si>
    <t xml:space="preserve">Accident insurance    </t>
  </si>
  <si>
    <t xml:space="preserve">Legal plan   </t>
  </si>
  <si>
    <t xml:space="preserve">Identity theft protection </t>
  </si>
  <si>
    <t xml:space="preserve">Auto and home insurance    </t>
  </si>
  <si>
    <t xml:space="preserve">Long-term care insurance   </t>
  </si>
  <si>
    <t xml:space="preserve">Pet insurance    </t>
  </si>
  <si>
    <t xml:space="preserve">Supplemental individual disability insurance (IDI)    </t>
  </si>
  <si>
    <t xml:space="preserve">Employee perks program (discounts)    </t>
  </si>
  <si>
    <t xml:space="preserve">Employee purchase program (merchandise)    </t>
  </si>
  <si>
    <t xml:space="preserve">Pre-tax dependent care reimbursement account   </t>
  </si>
  <si>
    <t xml:space="preserve">Section 132 commuter benefits plan   </t>
  </si>
  <si>
    <t xml:space="preserve">Accidental death and dismemberment   </t>
  </si>
  <si>
    <t xml:space="preserve">Stand-alone vision plan </t>
  </si>
  <si>
    <t>Expected approach to voluntary (employee-paid) benefits by 2027</t>
  </si>
  <si>
    <t>Offer and plan to expand</t>
  </si>
  <si>
    <t>Offer and don’t plan to expand</t>
  </si>
  <si>
    <t>Don’t offer but plan to add</t>
  </si>
  <si>
    <t>Don’t offer and don’t plan to add</t>
  </si>
  <si>
    <t>Agreement with the statement, “Our organization believes voluntary benefits are important to a comprehensive financial wellbeing strategy.”</t>
  </si>
  <si>
    <t>Strongly disagree</t>
  </si>
  <si>
    <t>Disagree</t>
  </si>
  <si>
    <t>Neutral</t>
  </si>
  <si>
    <t>Agree</t>
  </si>
  <si>
    <t>Strongly agree</t>
  </si>
  <si>
    <t>Top reasons for offering voluntary benefits</t>
  </si>
  <si>
    <t>Fill gaps in coverage from the core benefits</t>
  </si>
  <si>
    <t>Avoid direct costs to the organization</t>
  </si>
  <si>
    <t>Reduce the employer spend on core benefits</t>
  </si>
  <si>
    <t>Offer financial protection to employees</t>
  </si>
  <si>
    <t>Provide comprehensive benefit packages</t>
  </si>
  <si>
    <t>Appeal to a diverse workforce</t>
  </si>
  <si>
    <t>Offer benefits to a nontraditional workforce that typically doesn’t have access</t>
  </si>
  <si>
    <t>Attract new employees to the organization</t>
  </si>
  <si>
    <t>Retain existing employees</t>
  </si>
  <si>
    <t>Simplify administration</t>
  </si>
  <si>
    <t>Reduce administrative fees or technology costs</t>
  </si>
  <si>
    <t>Create a budget (or platform) for broader communication</t>
  </si>
  <si>
    <t>Increase participation in more cost-favorable plans (i.e., HDHP migration)</t>
  </si>
  <si>
    <t>Top reasons voluntary benefits aren’t a big part of the organization’s financial wellbeing strategy</t>
  </si>
  <si>
    <t xml:space="preserve">Administrative platform limitations or cost  </t>
  </si>
  <si>
    <t>Payroll/IT limitations</t>
  </si>
  <si>
    <t>Limited staff resources</t>
  </si>
  <si>
    <t>Communication barriers/limitations</t>
  </si>
  <si>
    <t>Leadership doesn’t support</t>
  </si>
  <si>
    <t>Doesn’t align with strategy</t>
  </si>
  <si>
    <t>Have higher priorities</t>
  </si>
  <si>
    <t>Employees can’t afford</t>
  </si>
  <si>
    <t>Too many existing offerings for employees</t>
  </si>
  <si>
    <t>Previous negative experience with voluntary benefits</t>
  </si>
  <si>
    <t>Participation concerns</t>
  </si>
  <si>
    <t>Loss ratio concerns</t>
  </si>
  <si>
    <t>Integrate supplemental health plans with either the core medical plan or the life, disability and absence management plans - Accident</t>
  </si>
  <si>
    <t>Yes, with the core medical plan</t>
  </si>
  <si>
    <t>Yes, with the life, disability and absence management plans</t>
  </si>
  <si>
    <t xml:space="preserve">No, but considering </t>
  </si>
  <si>
    <t>No, stand-alone strategy</t>
  </si>
  <si>
    <t>Integrate supplemental health plans with either the core medical plan or the life, disability and absence management plans - Critical Illness</t>
  </si>
  <si>
    <t xml:space="preserve">Integrate supplemental health plans with either the core medical plan or the life, disability and absence management plans - Hospital Indemnity </t>
  </si>
  <si>
    <t>Type of permanent life insurance offered - Whole life</t>
  </si>
  <si>
    <t>Employer paid</t>
  </si>
  <si>
    <t>Employee paid</t>
  </si>
  <si>
    <t>Type of permanent life insurance offered - Universal life</t>
  </si>
  <si>
    <t>Type of permanent life insurance offered - Permanent term life</t>
  </si>
  <si>
    <t>Scope of the wellbeing strategy</t>
  </si>
  <si>
    <t>Don’t currently have a strategy for wellbeing or any wellbeing resources</t>
  </si>
  <si>
    <t>Don’t currently have a strategy for wellbeing, but have some wellbeing resources (e.g., volunteer opportunities, company-sponsored gatherings, employee recognition)</t>
  </si>
  <si>
    <t>Have a strategy with traditional offerings focused on employees’ physical health (e.g., flu shots, tobacco cessation, biometric screenings)</t>
  </si>
  <si>
    <t>Have a comprehensive strategy focused on the health of the “whole employee,” including physical, emotional, career and financial aspects</t>
  </si>
  <si>
    <t>Plan to add a wellbeing strategy by 2027</t>
  </si>
  <si>
    <t>Components of physical wellbeing initiatives</t>
  </si>
  <si>
    <t>Flu vaccines</t>
  </si>
  <si>
    <t xml:space="preserve">Tobacco cessation tools    </t>
  </si>
  <si>
    <t xml:space="preserve">Weight management programs   </t>
  </si>
  <si>
    <t>Disease management programs</t>
  </si>
  <si>
    <t>Musculoskeletal programs</t>
  </si>
  <si>
    <t xml:space="preserve">Physical activity programs or virtual fitness platforms   </t>
  </si>
  <si>
    <t xml:space="preserve">Gym subsidies or discounts   </t>
  </si>
  <si>
    <t xml:space="preserve">Health risk assessments    </t>
  </si>
  <si>
    <t xml:space="preserve">Biometric screenings   </t>
  </si>
  <si>
    <t xml:space="preserve">Onsite or virtual health professional or coach  </t>
  </si>
  <si>
    <t xml:space="preserve">Onsite fitness center    </t>
  </si>
  <si>
    <t xml:space="preserve">Onsite or near-site health clinic   </t>
  </si>
  <si>
    <t>Healthy vending and/or healthy food options</t>
  </si>
  <si>
    <t>Promotion of preventive care and age-appropriate screenings</t>
  </si>
  <si>
    <t xml:space="preserve">None of the above    </t>
  </si>
  <si>
    <t>Components of financial wellbeing initiatives</t>
  </si>
  <si>
    <t>One-on-one financial coaching sessions</t>
  </si>
  <si>
    <t>Employee discount programs</t>
  </si>
  <si>
    <t>Voluntary (employee-paid) benefits</t>
  </si>
  <si>
    <t xml:space="preserve">Financial literacy resources or seminars   </t>
  </si>
  <si>
    <t xml:space="preserve">Debt counseling  </t>
  </si>
  <si>
    <t xml:space="preserve">Student loan repayment contributions   </t>
  </si>
  <si>
    <t xml:space="preserve">Student loan forgiveness   </t>
  </si>
  <si>
    <t>Refinancing tools and education</t>
  </si>
  <si>
    <t xml:space="preserve">529 college savings plan  </t>
  </si>
  <si>
    <t>Will preparation, estate planning or other legal services</t>
  </si>
  <si>
    <t>Financial planning or wealth management services</t>
  </si>
  <si>
    <t xml:space="preserve">Emergency savings program  </t>
  </si>
  <si>
    <t>Components of career wellbeing initiatives</t>
  </si>
  <si>
    <t xml:space="preserve">Mentoring programs   </t>
  </si>
  <si>
    <t xml:space="preserve">Management or leadership development training   </t>
  </si>
  <si>
    <t>Employee development training</t>
  </si>
  <si>
    <t xml:space="preserve">Ongoing performance feedback or coaching  </t>
  </si>
  <si>
    <t xml:space="preserve">Career counseling    </t>
  </si>
  <si>
    <t>Service awards or employee recognition</t>
  </si>
  <si>
    <t xml:space="preserve">Peer-to-peer recognition    </t>
  </si>
  <si>
    <t xml:space="preserve">Team-building programs   </t>
  </si>
  <si>
    <t>Affinity or employee resource groups</t>
  </si>
  <si>
    <t xml:space="preserve">None of the above   </t>
  </si>
  <si>
    <t>Components of emotional wellbeing initiatives</t>
  </si>
  <si>
    <t>Employee assistance programs</t>
  </si>
  <si>
    <t>Virtual or telephonic mental health counseling</t>
  </si>
  <si>
    <t>Stress management, resiliency or meditation programs</t>
  </si>
  <si>
    <t xml:space="preserve">Mental health training for managers, leaders or HR   </t>
  </si>
  <si>
    <t>Onsite meditation rooms</t>
  </si>
  <si>
    <t xml:space="preserve">Time off for mental health or burnout   </t>
  </si>
  <si>
    <t>Other wellbeing or employee support initiatives</t>
  </si>
  <si>
    <t xml:space="preserve">Lactation or nursing mothers’ rooms or accommodations  </t>
  </si>
  <si>
    <t xml:space="preserve">Childcare resources (including emergency childcare)   </t>
  </si>
  <si>
    <t>Eldercare resources</t>
  </si>
  <si>
    <t>Life event celebrations (birthdays, weddings, graduations, etc.)</t>
  </si>
  <si>
    <t>Company sponsored gatherings (picnics, holiday parties, etc.)</t>
  </si>
  <si>
    <t>Wellness committee or wellness champions</t>
  </si>
  <si>
    <t>Volunteer opportunities</t>
  </si>
  <si>
    <t>Matching charity gift or donation program</t>
  </si>
  <si>
    <t>Employee wellbeing newsletter or communications</t>
  </si>
  <si>
    <t>Wellbeing dimensions that have become more important to the organization in 2025</t>
  </si>
  <si>
    <t>Physical</t>
  </si>
  <si>
    <t>Financial</t>
  </si>
  <si>
    <t>Career</t>
  </si>
  <si>
    <t>Emotional</t>
  </si>
  <si>
    <t>Offer tuition assistance</t>
  </si>
  <si>
    <t>Agreement with the statement, “Our leaders are concerned about the impact of stress and burnout on the organization.”</t>
  </si>
  <si>
    <t xml:space="preserve">Neutral  </t>
  </si>
  <si>
    <t>Agreement with the statement, “Our managers are well-equipped to refer employees to mental health support services.”</t>
  </si>
  <si>
    <t>Implemented a mandatory return-to-office policy</t>
  </si>
  <si>
    <t>Yes, required full time</t>
  </si>
  <si>
    <t>Yes, hybrid model (specific days in office)</t>
  </si>
  <si>
    <t>No, employees have complete flexibility</t>
  </si>
  <si>
    <t>No, but we’re considering it</t>
  </si>
  <si>
    <t>Not applicable — we never offered remote work options</t>
  </si>
  <si>
    <t>Challenges encountered in implementing the mandatory return-to-office policy</t>
  </si>
  <si>
    <t>Resistance from employees</t>
  </si>
  <si>
    <t>Decline in employee morale or engagement</t>
  </si>
  <si>
    <t>Increased turnover or attrition</t>
  </si>
  <si>
    <t>Difficulties coordinating hybrid schedules</t>
  </si>
  <si>
    <t>Maintaining productivity levels</t>
  </si>
  <si>
    <t>Ensuring health and safety protocols</t>
  </si>
  <si>
    <t>We did not encounter challenges</t>
  </si>
  <si>
    <t>Percentage of eligible employees who participate in one or more wellbeing initiatives</t>
  </si>
  <si>
    <t>Less than 20%</t>
  </si>
  <si>
    <t>20%–39%</t>
  </si>
  <si>
    <t>40%–59%</t>
  </si>
  <si>
    <t>60%–79%</t>
  </si>
  <si>
    <t>80% or more</t>
  </si>
  <si>
    <t>Top challenges related to wellbeing initiatives</t>
  </si>
  <si>
    <t xml:space="preserve">Participation    </t>
  </si>
  <si>
    <t xml:space="preserve">Compliance and regulations    </t>
  </si>
  <si>
    <t xml:space="preserve">Cultural shift and reluctance to change   </t>
  </si>
  <si>
    <t xml:space="preserve">Buy-in at the executive level   </t>
  </si>
  <si>
    <t xml:space="preserve">Communication    </t>
  </si>
  <si>
    <t xml:space="preserve">Turnover   </t>
  </si>
  <si>
    <t xml:space="preserve">Geography and/or multiple locations   </t>
  </si>
  <si>
    <t xml:space="preserve">Budget    </t>
  </si>
  <si>
    <t xml:space="preserve">Lack of reliable data to determine the impact    </t>
  </si>
  <si>
    <t xml:space="preserve">ROI or productivity measurement    </t>
  </si>
  <si>
    <t xml:space="preserve">Multiple shifts and shift workers   </t>
  </si>
  <si>
    <t xml:space="preserve">Remote workforce  </t>
  </si>
  <si>
    <t xml:space="preserve">Diverse workforce demographics    </t>
  </si>
  <si>
    <t>Cost of wellbeing initiatives per employee per year (excluding incentives and carrier funds)</t>
  </si>
  <si>
    <t>$100–$249</t>
  </si>
  <si>
    <t>$250–$399</t>
  </si>
  <si>
    <t>$400–$549</t>
  </si>
  <si>
    <t>$550 or more</t>
  </si>
  <si>
    <t>Cost of wellbeing initiatives per employee per year (all forms)</t>
  </si>
  <si>
    <t>Eligible participants in wellbeing initiatives</t>
  </si>
  <si>
    <t>Employees on the health plan</t>
  </si>
  <si>
    <t>Employees not on the health plan</t>
  </si>
  <si>
    <t xml:space="preserve">Spouses  </t>
  </si>
  <si>
    <t>Dependents</t>
  </si>
  <si>
    <t>Retirees</t>
  </si>
  <si>
    <t>Incentives used to increase wellbeing program participation </t>
  </si>
  <si>
    <t>Premium differentials</t>
  </si>
  <si>
    <t>Contribution to an HRA, HSA or FSA</t>
  </si>
  <si>
    <t>Deductible differential</t>
  </si>
  <si>
    <t>Cash or gift incentives</t>
  </si>
  <si>
    <t>Free medication</t>
  </si>
  <si>
    <t>Paid time off</t>
  </si>
  <si>
    <t>Employee recognition</t>
  </si>
  <si>
    <t>Charitable contributions</t>
  </si>
  <si>
    <t>Don’t use incentives</t>
  </si>
  <si>
    <t>Measures used to evaluate the effectiveness of wellbeing initiatives </t>
  </si>
  <si>
    <t>Financial (claims data)</t>
  </si>
  <si>
    <t>Program participation</t>
  </si>
  <si>
    <t xml:space="preserve">Health risk assessment   </t>
  </si>
  <si>
    <t>Biometrics</t>
  </si>
  <si>
    <t xml:space="preserve">Healthcare utilization  </t>
  </si>
  <si>
    <t>Preventive care</t>
  </si>
  <si>
    <t xml:space="preserve">Chronic condition management  </t>
  </si>
  <si>
    <t>Lost work time</t>
  </si>
  <si>
    <t xml:space="preserve">Lost productivity  </t>
  </si>
  <si>
    <t>Employee engagement survey</t>
  </si>
  <si>
    <t>Don’t evaluate the effectiveness</t>
  </si>
  <si>
    <t>Primary industry</t>
  </si>
  <si>
    <t>Agriculture</t>
  </si>
  <si>
    <t>Association</t>
  </si>
  <si>
    <t>Business services</t>
  </si>
  <si>
    <t>Construction</t>
  </si>
  <si>
    <t>Energy</t>
  </si>
  <si>
    <t>Engineering</t>
  </si>
  <si>
    <t>Entertainment/hospitality/restaurant</t>
  </si>
  <si>
    <t>Financial institutions</t>
  </si>
  <si>
    <t>Healthcare</t>
  </si>
  <si>
    <t>Higher education</t>
  </si>
  <si>
    <t>K-12 education</t>
  </si>
  <si>
    <t>Law firm</t>
  </si>
  <si>
    <t>Life sciences</t>
  </si>
  <si>
    <t>Manufacturing</t>
  </si>
  <si>
    <t>Pharmaceutical</t>
  </si>
  <si>
    <t>Public entity</t>
  </si>
  <si>
    <t>Real estate</t>
  </si>
  <si>
    <t>Religious</t>
  </si>
  <si>
    <t>Retail</t>
  </si>
  <si>
    <t>Social services</t>
  </si>
  <si>
    <t>Technology</t>
  </si>
  <si>
    <t>Transportation</t>
  </si>
  <si>
    <t>Wholesale distribution</t>
  </si>
  <si>
    <t>Workforce size — full-time equivalents (FTEs)</t>
  </si>
  <si>
    <t>Under 50</t>
  </si>
  <si>
    <t>50–99</t>
  </si>
  <si>
    <t>100–249</t>
  </si>
  <si>
    <t>250–499</t>
  </si>
  <si>
    <t>500–999</t>
  </si>
  <si>
    <t>1,000–4,999</t>
  </si>
  <si>
    <t>5,000–9,999</t>
  </si>
  <si>
    <t>10,000 or more</t>
  </si>
  <si>
    <t>Annual operating revenue in 2024 (US dollars)</t>
  </si>
  <si>
    <t>Less than $1M</t>
  </si>
  <si>
    <t>$1M–$4.9M</t>
  </si>
  <si>
    <t>$5M–$19.9M</t>
  </si>
  <si>
    <t>$20M–$99.9M</t>
  </si>
  <si>
    <t>$100M–$499M</t>
  </si>
  <si>
    <t>$500M–$999M</t>
  </si>
  <si>
    <t>$1B or more</t>
  </si>
  <si>
    <t>Type of organization</t>
  </si>
  <si>
    <t>Publicly traded, for-profit</t>
  </si>
  <si>
    <t>Privately held, for-profit</t>
  </si>
  <si>
    <t>Nonprofit</t>
  </si>
  <si>
    <t>Type of manufacturing organization</t>
  </si>
  <si>
    <t>Food, beverage and tobacco</t>
  </si>
  <si>
    <t>Textiles, leather and apparel</t>
  </si>
  <si>
    <t>Wood, paper and printing</t>
  </si>
  <si>
    <t>Petroleum, coal, chemicals, plastics and rubber</t>
  </si>
  <si>
    <t>Nonmetallic mineral</t>
  </si>
  <si>
    <t>Primary metal, fabricated metal and machinery</t>
  </si>
  <si>
    <t>Computer and electronics</t>
  </si>
  <si>
    <t>Electrical equipment, appliances and components</t>
  </si>
  <si>
    <t xml:space="preserve">Transportation equipment and automotive supplies   </t>
  </si>
  <si>
    <t xml:space="preserve">Furniture and fixtures   </t>
  </si>
  <si>
    <t xml:space="preserve">Other   </t>
  </si>
  <si>
    <t>Type of higher education institution</t>
  </si>
  <si>
    <t>Junior college</t>
  </si>
  <si>
    <t>College, university, or professional school</t>
  </si>
  <si>
    <t>Technical or trade school</t>
  </si>
  <si>
    <t>Ownership structure</t>
  </si>
  <si>
    <t>Public</t>
  </si>
  <si>
    <t>Private</t>
  </si>
  <si>
    <t>Type of K-12 educational institution</t>
  </si>
  <si>
    <t>Elementary school</t>
  </si>
  <si>
    <t>Secondary school</t>
  </si>
  <si>
    <t>Charter school</t>
  </si>
  <si>
    <t>Independent or private school</t>
  </si>
  <si>
    <t>Unified or unit school district</t>
  </si>
  <si>
    <t>Type of entertainment/hospitality/restaurant organization</t>
  </si>
  <si>
    <t xml:space="preserve">Amusement park or arcade  </t>
  </si>
  <si>
    <t>Brewery, distillery or winery</t>
  </si>
  <si>
    <t>Gaming</t>
  </si>
  <si>
    <t xml:space="preserve">Golf or country club   </t>
  </si>
  <si>
    <t xml:space="preserve">Lodging   </t>
  </si>
  <si>
    <t>Media or production</t>
  </si>
  <si>
    <t xml:space="preserve">Museum or historical site   </t>
  </si>
  <si>
    <t xml:space="preserve">Performing arts   </t>
  </si>
  <si>
    <t xml:space="preserve">Resort (e.g., beach, ski, spa)   </t>
  </si>
  <si>
    <t xml:space="preserve">Restaurant, casual dining   </t>
  </si>
  <si>
    <t xml:space="preserve">Restaurant, fast food   </t>
  </si>
  <si>
    <t xml:space="preserve">Restaurant, fine dining  </t>
  </si>
  <si>
    <t xml:space="preserve">Sports team, club or facility   </t>
  </si>
  <si>
    <t>Tourism</t>
  </si>
  <si>
    <t>Type of transportation organization</t>
  </si>
  <si>
    <t xml:space="preserve">Automobile or other motor vehicle dealer   </t>
  </si>
  <si>
    <t xml:space="preserve">Airline  </t>
  </si>
  <si>
    <t xml:space="preserve">Air cargo carrier   </t>
  </si>
  <si>
    <t xml:space="preserve">Bus transportation  </t>
  </si>
  <si>
    <t>Courier or express delivery service</t>
  </si>
  <si>
    <t xml:space="preserve">Freight trucking  </t>
  </si>
  <si>
    <t>Gas station</t>
  </si>
  <si>
    <t xml:space="preserve">Medical transport  </t>
  </si>
  <si>
    <t>Moving company</t>
  </si>
  <si>
    <t xml:space="preserve">Railroad   </t>
  </si>
  <si>
    <t xml:space="preserve">Taxi or limousine service   </t>
  </si>
  <si>
    <t>Towing service</t>
  </si>
  <si>
    <t xml:space="preserve">Urban transit system   </t>
  </si>
  <si>
    <t>Waste management</t>
  </si>
  <si>
    <t xml:space="preserve">Water transportation   </t>
  </si>
  <si>
    <t>Type of public entity</t>
  </si>
  <si>
    <t>County</t>
  </si>
  <si>
    <t>Municipal</t>
  </si>
  <si>
    <t>State</t>
  </si>
  <si>
    <t>Primary type of faith-based activities</t>
  </si>
  <si>
    <t>Worship</t>
  </si>
  <si>
    <t>Education</t>
  </si>
  <si>
    <t>Mission</t>
  </si>
  <si>
    <t>Type of energy organization</t>
  </si>
  <si>
    <t>Drilling or energy services</t>
  </si>
  <si>
    <t>Exploration and production</t>
  </si>
  <si>
    <t>Marketing, distribution or trading</t>
  </si>
  <si>
    <t>Midstream</t>
  </si>
  <si>
    <t>Oilfield equipment</t>
  </si>
  <si>
    <t>Power generation</t>
  </si>
  <si>
    <t>Refining</t>
  </si>
  <si>
    <t>Renewables</t>
  </si>
  <si>
    <t>Type of financial institution</t>
  </si>
  <si>
    <t>Bank</t>
  </si>
  <si>
    <t>Credit union</t>
  </si>
  <si>
    <t>Brokerage or advisory firm</t>
  </si>
  <si>
    <t>Investment entity</t>
  </si>
  <si>
    <t>Insurance company</t>
  </si>
  <si>
    <t>Mortgage company</t>
  </si>
  <si>
    <t>Non-banking financial institution</t>
  </si>
  <si>
    <t>Tax consultancy</t>
  </si>
  <si>
    <t>Thrift or savings and loan association</t>
  </si>
  <si>
    <t>Asset size</t>
  </si>
  <si>
    <t>$1M–$499M</t>
  </si>
  <si>
    <t>$1B–$499B</t>
  </si>
  <si>
    <t>$500B or more</t>
  </si>
  <si>
    <t>Type of healthcare organization</t>
  </si>
  <si>
    <t xml:space="preserve">System, multi-hospital   </t>
  </si>
  <si>
    <t xml:space="preserve">System, single hospital   </t>
  </si>
  <si>
    <t xml:space="preserve">Subsidiary multi-hospital system   </t>
  </si>
  <si>
    <t>Independent hospital</t>
  </si>
  <si>
    <t xml:space="preserve">Rehabilitation hospital   </t>
  </si>
  <si>
    <t xml:space="preserve">Psychiatric hospital or behavioral health   </t>
  </si>
  <si>
    <t xml:space="preserve">Freestanding ambulatory services   </t>
  </si>
  <si>
    <t xml:space="preserve">Medical group or clinic   </t>
  </si>
  <si>
    <t xml:space="preserve">Foundation   </t>
  </si>
  <si>
    <t xml:space="preserve">Home health or hospice   </t>
  </si>
  <si>
    <t xml:space="preserve">Cancer center   </t>
  </si>
  <si>
    <t xml:space="preserve">Long-term care facility   </t>
  </si>
  <si>
    <t xml:space="preserve">Senior living facility  </t>
  </si>
  <si>
    <t xml:space="preserve">Healthcare association   </t>
  </si>
  <si>
    <t xml:space="preserve">Other healthcare facility   </t>
  </si>
  <si>
    <t>Description of operations</t>
  </si>
  <si>
    <t>Critical access hospital</t>
  </si>
  <si>
    <t>Urban</t>
  </si>
  <si>
    <t>Suburban</t>
  </si>
  <si>
    <t>Rural</t>
  </si>
  <si>
    <t>Community hospital</t>
  </si>
  <si>
    <t>Children’s hospital</t>
  </si>
  <si>
    <t>Faith-based</t>
  </si>
  <si>
    <t>Secular</t>
  </si>
  <si>
    <t>National Cancer Institute (NCI) designated</t>
  </si>
  <si>
    <t>No teaching</t>
  </si>
  <si>
    <t>Minor teaching</t>
  </si>
  <si>
    <t>Major teaching</t>
  </si>
  <si>
    <t>Academic medical center</t>
  </si>
  <si>
    <t>Actual turnover rate for FTEs in 2024</t>
  </si>
  <si>
    <t xml:space="preserve">Less than 3% </t>
  </si>
  <si>
    <t xml:space="preserve">3%–5% </t>
  </si>
  <si>
    <t xml:space="preserve">6%–9% </t>
  </si>
  <si>
    <t xml:space="preserve">10%–14% </t>
  </si>
  <si>
    <t xml:space="preserve">15%–19% </t>
  </si>
  <si>
    <t xml:space="preserve">20%–24% </t>
  </si>
  <si>
    <t xml:space="preserve">25%–29% </t>
  </si>
  <si>
    <t xml:space="preserve">30% or more </t>
  </si>
  <si>
    <t>Actual versus the targeted turnover rate for FTEs in 2024</t>
  </si>
  <si>
    <t>Substantially lower than targeted</t>
  </si>
  <si>
    <t>A little lower than targeted</t>
  </si>
  <si>
    <t>About the same</t>
  </si>
  <si>
    <t>A little higher than targeted</t>
  </si>
  <si>
    <t>Substantially higher than targeted</t>
  </si>
  <si>
    <t>Expected change in revenues by 2026</t>
  </si>
  <si>
    <t>Decrease substantially</t>
  </si>
  <si>
    <t>Decrease a little</t>
  </si>
  <si>
    <t>Stay about the same</t>
  </si>
  <si>
    <t>Increase a little</t>
  </si>
  <si>
    <t>Increase substantially</t>
  </si>
  <si>
    <t>Expected change in workforce headcount by 2026</t>
  </si>
  <si>
    <t>Top operational priorities</t>
  </si>
  <si>
    <t>Attracting talent</t>
  </si>
  <si>
    <t>Retaining talent</t>
  </si>
  <si>
    <t>Ensuring employee safety</t>
  </si>
  <si>
    <t xml:space="preserve">Improving employee health and wellbeing   </t>
  </si>
  <si>
    <t>Controlling employee benefit costs</t>
  </si>
  <si>
    <t>Increasing innovation</t>
  </si>
  <si>
    <t>Ensuring business continuity</t>
  </si>
  <si>
    <t>Maintaining profit margins</t>
  </si>
  <si>
    <t>Maintaining or growing market share</t>
  </si>
  <si>
    <t>Growing revenue or sales</t>
  </si>
  <si>
    <t>Maintaining or decreasing overall operating costs</t>
  </si>
  <si>
    <t>Managing risk and regulatory demands</t>
  </si>
  <si>
    <t>Top HR priorities</t>
  </si>
  <si>
    <t>Improving employee health and wellbeing</t>
  </si>
  <si>
    <t>Controlling salary and wage costs</t>
  </si>
  <si>
    <t>Creating a strong culture</t>
  </si>
  <si>
    <t>Increasing workforce engagement and productivity</t>
  </si>
  <si>
    <t>Keeping remote employees connected</t>
  </si>
  <si>
    <t>Training and developing our people</t>
  </si>
  <si>
    <t>Expected changes to HR technology solutions by 2027</t>
  </si>
  <si>
    <t>Upgrade your current HR technology solutions</t>
  </si>
  <si>
    <t>Add new HR technology solutions</t>
  </si>
  <si>
    <t>Neither</t>
  </si>
  <si>
    <t>Strategic approach to HR technology</t>
  </si>
  <si>
    <t>Don’t have an HR technology strategy</t>
  </si>
  <si>
    <t>Have some HR technology strategies</t>
  </si>
  <si>
    <t>Have an HR technology strategy that supports our people strategy</t>
  </si>
  <si>
    <t>Have a comprehensive HR technology strategy that is aligned with our organizational strategies</t>
  </si>
  <si>
    <t>Top reasons for investing in HR technology</t>
  </si>
  <si>
    <t>To meet employee expectations</t>
  </si>
  <si>
    <t>To meet leadership expectations</t>
  </si>
  <si>
    <t>To increase efficiency of our HR function (automate processes)</t>
  </si>
  <si>
    <t>To increase employee productivity</t>
  </si>
  <si>
    <t>To comply with regulations</t>
  </si>
  <si>
    <t>To gain a competitive advantage in attracting and retaining talent</t>
  </si>
  <si>
    <t>To improve organizational wellbeing</t>
  </si>
  <si>
    <t>To more strategically manage and invest in employees</t>
  </si>
  <si>
    <t>To support our people strategy</t>
  </si>
  <si>
    <t>To integrate all benefit offerings</t>
  </si>
  <si>
    <t>Actions taken to optimize the organization’s HR technology investment</t>
  </si>
  <si>
    <t>Regularly evaluate our current HR technology solutions to assess if they are or aren’t meeting needs</t>
  </si>
  <si>
    <t>Formally govern our HR technology vendor relationships</t>
  </si>
  <si>
    <t>Stay current on trends in the HR technology market</t>
  </si>
  <si>
    <t>Have an internal committee that meets regularly to govern our HR technology strategy</t>
  </si>
  <si>
    <t>Have a formal process to monitor and execute against new software releases</t>
  </si>
  <si>
    <t>We do not have processes in place to optimize our HR technology investment</t>
  </si>
  <si>
    <t>Comply with affirmative action or other legal requirements</t>
  </si>
  <si>
    <t>Attract and retain talent</t>
  </si>
  <si>
    <t>Respond to customer or stakeholder expectations</t>
  </si>
  <si>
    <t>Enhance overall external reputation</t>
  </si>
  <si>
    <t>Align with the core values of the organization</t>
  </si>
  <si>
    <t>Legal or compliance</t>
  </si>
  <si>
    <t>HR</t>
  </si>
  <si>
    <t>Senior leadership or the C-suite</t>
  </si>
  <si>
    <t>Board of directors</t>
  </si>
  <si>
    <t xml:space="preserve">Talent analytics and engagement   </t>
  </si>
  <si>
    <t xml:space="preserve">Recruitment   </t>
  </si>
  <si>
    <t xml:space="preserve">Performance management   </t>
  </si>
  <si>
    <t xml:space="preserve">Career and succession planning   </t>
  </si>
  <si>
    <t xml:space="preserve">Communication   </t>
  </si>
  <si>
    <t xml:space="preserve">Compensation   </t>
  </si>
  <si>
    <t xml:space="preserve">Benefits   </t>
  </si>
  <si>
    <t xml:space="preserve">Leadership accountability   </t>
  </si>
  <si>
    <t>Non-discrimination and regulatory compliance</t>
  </si>
  <si>
    <t>Embracing differences in the workplace</t>
  </si>
  <si>
    <t>Overcoming unconscious bias</t>
  </si>
  <si>
    <t>How inclusive behaviors can be embedded into every role</t>
  </si>
  <si>
    <t>How to effectively manage diverse groups of people</t>
  </si>
  <si>
    <t>Funding or resources</t>
  </si>
  <si>
    <t>Lack of leadership support</t>
  </si>
  <si>
    <t>Lack of interest and engagement from employees</t>
  </si>
  <si>
    <t>Integration with current business priorities</t>
  </si>
  <si>
    <t>Lack of robust data and reporting to quantify impact</t>
  </si>
  <si>
    <t>Lack of internal staff to support program efforts</t>
  </si>
  <si>
    <t>Agreement with the statement, “Our workforce is highly engaged.”</t>
  </si>
  <si>
    <t>Have conducted a survey to measure employee engagement</t>
  </si>
  <si>
    <t>Yes, more than two years ago</t>
  </si>
  <si>
    <t>Yes, within the last two years (since 2023)</t>
  </si>
  <si>
    <t>No, but we plan to do so within the next two years (by 2027)</t>
  </si>
  <si>
    <t>No, and have no current plans to do so</t>
  </si>
  <si>
    <t>Have a strategy for improving employee engagement</t>
  </si>
  <si>
    <t>No, but expect to have a strategy within the next two years (by 2027)</t>
  </si>
  <si>
    <t>Tactics used to improve employee engagement</t>
  </si>
  <si>
    <t>Define clear performance goals</t>
  </si>
  <si>
    <t>Give timely and constructive feedback</t>
  </si>
  <si>
    <t>Conduct stay interviews</t>
  </si>
  <si>
    <t>Provide employee recognition for superior performance (may include peer-to-peer recognition)</t>
  </si>
  <si>
    <t>Support employees in developing and pursuing a career path</t>
  </si>
  <si>
    <t>Communicate clearly and transparently on how to earn bonuses or pay increases</t>
  </si>
  <si>
    <t>Provide interesting and challenging work</t>
  </si>
  <si>
    <t>Communicate in a way that fosters trust and confidence</t>
  </si>
  <si>
    <t>Connect employees’ efforts to positive impacts on strategy, mission, vision or values</t>
  </si>
  <si>
    <t>Agreement with the statement, “We effectively manage healthcare costs in our organization.”</t>
  </si>
  <si>
    <t>Top challenges of healthcare cost management</t>
  </si>
  <si>
    <t>Unhealthy covered population (employees and dependents)</t>
  </si>
  <si>
    <t>High cost of medical services</t>
  </si>
  <si>
    <t>High cost of prescription drugs (non-specialty)</t>
  </si>
  <si>
    <t>High cost of specialty drugs</t>
  </si>
  <si>
    <t>Lack of employee selection of the most cost-effective health options (network providers, generic drugs, etc.)</t>
  </si>
  <si>
    <t>Lack of transparency in hospital and physician pricing</t>
  </si>
  <si>
    <t>Reluctance of senior management to take bold cost-management actions</t>
  </si>
  <si>
    <t>Need for high-cost benefit plans to attract and retain top talent</t>
  </si>
  <si>
    <t>Lack of data-driven insights to help identify needed benefit changes</t>
  </si>
  <si>
    <t>Expected change in 2025 healthcare costs compared to 2024</t>
  </si>
  <si>
    <t>Significantly higher</t>
  </si>
  <si>
    <t>Somewhat higher</t>
  </si>
  <si>
    <t>No difference</t>
  </si>
  <si>
    <t>Somewhat lower</t>
  </si>
  <si>
    <t>Significantly lower</t>
  </si>
  <si>
    <t>Healthcare cost-control tactics used in 2025</t>
  </si>
  <si>
    <t xml:space="preserve">Increase employee contribution to the cost of premiums  </t>
  </si>
  <si>
    <t>Increase employee cost share through medical plan design changes</t>
  </si>
  <si>
    <t>Implement prescription drug plan design changes, including formulary exclusions, mandatory generics, etc.</t>
  </si>
  <si>
    <t xml:space="preserve">Change plan carriers   </t>
  </si>
  <si>
    <t xml:space="preserve">Use narrow or high performance provider networks  </t>
  </si>
  <si>
    <t xml:space="preserve">Use reference-based pricing for healthcare services    </t>
  </si>
  <si>
    <t>Implement an onsite/near-site clinic or direct primary care solution</t>
  </si>
  <si>
    <t xml:space="preserve">Offer telemedicine   </t>
  </si>
  <si>
    <t xml:space="preserve">Provide employees with healthcare decision support    </t>
  </si>
  <si>
    <t xml:space="preserve">Provide employees with cost transparency tools   </t>
  </si>
  <si>
    <t xml:space="preserve">Provide wellbeing incentives   </t>
  </si>
  <si>
    <t>Deploy enhanced mental and behavioral health programming</t>
  </si>
  <si>
    <t xml:space="preserve">Integrate health and disability management programs  </t>
  </si>
  <si>
    <t>Actively deploy a care coordination or care navigation model</t>
  </si>
  <si>
    <t xml:space="preserve">Implement a surgical carve-out  </t>
  </si>
  <si>
    <t xml:space="preserve">Perform eligibility audits   </t>
  </si>
  <si>
    <t xml:space="preserve">Perform claims audits   </t>
  </si>
  <si>
    <t xml:space="preserve">Offer second opinion services   </t>
  </si>
  <si>
    <t xml:space="preserve">Provide nonsmokers a discount on premiums (smoker or tobacco surcharge)   </t>
  </si>
  <si>
    <t xml:space="preserve">Apply a surcharge or exclusion for spouses with access to other coverage  </t>
  </si>
  <si>
    <t xml:space="preserve">Offer an opt-out credit to employees who waive coverage  </t>
  </si>
  <si>
    <t>Approach to employee benefits planning </t>
  </si>
  <si>
    <t>Manage benefits on a year-to-year basis</t>
  </si>
  <si>
    <t>Plan benefits in cycles of 1–2 years</t>
  </si>
  <si>
    <t>Have a multi-year benefits strategy</t>
  </si>
  <si>
    <t>Approach to compensation planning </t>
  </si>
  <si>
    <t>Manage compensation on a year-to-year basis</t>
  </si>
  <si>
    <t>Plan compensation in cycles of 1–2 years</t>
  </si>
  <si>
    <t>Have a multi-year compensation strategy</t>
  </si>
  <si>
    <t>Total rewards enhanced for 2025 to support employee recruitment and retention</t>
  </si>
  <si>
    <t>Base salary</t>
  </si>
  <si>
    <t>Variable compensation or bonus programs</t>
  </si>
  <si>
    <t>Medical benefits</t>
  </si>
  <si>
    <t>Pharmacy benefits</t>
  </si>
  <si>
    <t>Dental benefits</t>
  </si>
  <si>
    <t>Wellbeing initiatives</t>
  </si>
  <si>
    <t>Voluntary or supplemental benefits</t>
  </si>
  <si>
    <t>Life insurance</t>
  </si>
  <si>
    <t>Leave policies</t>
  </si>
  <si>
    <t>Retirement offerings</t>
  </si>
  <si>
    <t xml:space="preserve"> Average annual cost of employer-paid benefits per eligible employee</t>
  </si>
  <si>
    <t>Less than $5,000</t>
  </si>
  <si>
    <t>$5,000–$5,999</t>
  </si>
  <si>
    <t>$6,000–$6,999</t>
  </si>
  <si>
    <t>$7,000–$7,999</t>
  </si>
  <si>
    <t>$8,000–$8,999</t>
  </si>
  <si>
    <t>$9,000–$9,999</t>
  </si>
  <si>
    <t>$10,000–$10,999</t>
  </si>
  <si>
    <t>$11,000–$11,999</t>
  </si>
  <si>
    <t>$12,000–$12,999</t>
  </si>
  <si>
    <t>$13,000–$13,999</t>
  </si>
  <si>
    <t>$14,000–$14,999</t>
  </si>
  <si>
    <t>$15,000–$16,999</t>
  </si>
  <si>
    <t>$17,000–$18,999</t>
  </si>
  <si>
    <t>$19,000–$20,999</t>
  </si>
  <si>
    <t>$21,000–$22,999</t>
  </si>
  <si>
    <t>$23,000–$24,999</t>
  </si>
  <si>
    <t>$25,000 or more</t>
  </si>
  <si>
    <t xml:space="preserve"> Total cost of compensation and benefits ― % of total operating revenue</t>
  </si>
  <si>
    <t>Less than 5%</t>
  </si>
  <si>
    <t>5%–9.9%</t>
  </si>
  <si>
    <t>10%–14.9%</t>
  </si>
  <si>
    <t>15%–19.9%</t>
  </si>
  <si>
    <t>20%–24.9%</t>
  </si>
  <si>
    <t>25%–29.9%</t>
  </si>
  <si>
    <t>30%–34.9%</t>
  </si>
  <si>
    <t>35%–39.9%</t>
  </si>
  <si>
    <t>40%–44.9%</t>
  </si>
  <si>
    <t>45%–49.9%</t>
  </si>
  <si>
    <t>50%–54.9%</t>
  </si>
  <si>
    <t>55%–59.9%</t>
  </si>
  <si>
    <t>60%–64.9%</t>
  </si>
  <si>
    <t>65%–69.9%</t>
  </si>
  <si>
    <t>70%–74.9%</t>
  </si>
  <si>
    <t>75%–79.9%</t>
  </si>
  <si>
    <t>Total cost of employer-paid benefits ― % of total compensation and benefits</t>
  </si>
  <si>
    <t>10%–11.9%</t>
  </si>
  <si>
    <t>12%–13.9%</t>
  </si>
  <si>
    <t>14%–15.9%</t>
  </si>
  <si>
    <t>16%–17.9%</t>
  </si>
  <si>
    <t>18%–19.9%</t>
  </si>
  <si>
    <t>20%–21.9%</t>
  </si>
  <si>
    <t>22%–23.9%</t>
  </si>
  <si>
    <t>24%–25.9%</t>
  </si>
  <si>
    <t>26%–27.9%</t>
  </si>
  <si>
    <t>28%–29.9%</t>
  </si>
  <si>
    <t>30%–31.9%</t>
  </si>
  <si>
    <t>32%–33.9%</t>
  </si>
  <si>
    <t>34%–35.9%</t>
  </si>
  <si>
    <t>36%–37.9%</t>
  </si>
  <si>
    <t>38%–39.9%</t>
  </si>
  <si>
    <t>40%–41.9%</t>
  </si>
  <si>
    <t>42%–43.9%</t>
  </si>
  <si>
    <t>44%–45.9%</t>
  </si>
  <si>
    <t>46%–47.9%</t>
  </si>
  <si>
    <t>48%–49.9%</t>
  </si>
  <si>
    <t>Change in the total cost of employer-paid benefits since 2023 as a percentage of total compensation and benefits</t>
  </si>
  <si>
    <t>Decreased (benefit costs have decreased as a percentage of total compensation)</t>
  </si>
  <si>
    <t>Stayed about the same</t>
  </si>
  <si>
    <t xml:space="preserve">Increased  </t>
  </si>
  <si>
    <t>TERMS OF USE</t>
  </si>
  <si>
    <t>The intent of this Survey is to provide you with general information regarding current practice within the employee benefits environment. The data does not constitute recommendations or other advice regarding employee benefit programs, and the user is in no way obligated to accept or implement any information for use within their organization(s). The decision to utilize any information provided rests solely with the user, and application of the data contained does not guarantee compliance with applicable laws or regulations regarding employee benefits. Information provided by the Survey, even if generally applicable, cannot possibly take into account all of the various factors that may affect a specific individual or situation. Additionally, practices described within the Survey should not be construed as, nor are they intended to provide, legal advice.</t>
  </si>
  <si>
    <t>The Website and the Content do not constitute accounting, consulting, investment, insurance, legal, tax or any other type of professional advice, and should be used only in conjunction with the services of a Gallagher consultant and any other appropriate professional advisors who have full knowledge of the user’s situation.</t>
  </si>
  <si>
    <t>Gallagher does not represent or warrant that the Content will be correct, accurate, timely or otherwise reliable. Gallagher may make changes to the Content at any time. Gallagher assumes no responsibility of any kind, oral or written, express or implied, including but not limited to fitness for a particular purpose, accuracy, omissions and completeness of information. Gallagher shall in no event whatsoever be liable to licensee or any other party for any indirect, special, consequential, incidental, or similar damages, including damages for lost data or economic loss, even if Gallagher has been notified of the possibility of such loss. For the purposes of this section the term “Gallagher” shall be construed so as to include Gallagher Surveys as a marketing division and/or Gallagher Benefit Services, Inc. and its affiliates.</t>
  </si>
  <si>
    <t>All rights reserved. No part of this book, including the text, data and graphics may be reproduced or transmitted in any form, without explicit consent from Arthur J. Gallagher &amp; Co.</t>
  </si>
  <si>
    <t>www.ajg.com</t>
  </si>
  <si>
    <t>© 2025 Arthur J. Gallagher &amp; Co.</t>
  </si>
  <si>
    <t>1. Navigating to a Subsection:</t>
  </si>
  <si>
    <t>Begin by reviewing the Table of Contents, which lists all the subsections available within the report.</t>
  </si>
  <si>
    <t>Identify the topic you wish to explore and click on it. This action will automatically redirect you to the corresponding sheet dedicated to that topic.</t>
  </si>
  <si>
    <t>Once on the relevant sheet, you can scroll through the information to gain a deeper understanding of the subject matter.</t>
  </si>
  <si>
    <t>2. Returning to the Table of Contents:</t>
  </si>
  <si>
    <t>At any point, if you wish to return to the Table of Contents, simply locate cell A1 on the current sheet.</t>
  </si>
  <si>
    <t>Click on the "Table of Contents" link provided in cell A1. This will take you back to the main Table of Contents page, allowing you to select another subsection or review your navigation options.</t>
  </si>
  <si>
    <t>3. Additional Information:</t>
  </si>
  <si>
    <t>For additional information or specific data cuts on region, size, etc., please click here to connect with a Gallagher consultant.</t>
  </si>
  <si>
    <t>Org data</t>
  </si>
  <si>
    <t>Strategy</t>
  </si>
  <si>
    <t>Medical</t>
  </si>
  <si>
    <t>Pharamcy</t>
  </si>
  <si>
    <t>Wellbeing</t>
  </si>
  <si>
    <t>Leaves and Disability</t>
  </si>
  <si>
    <t>PTO</t>
  </si>
  <si>
    <t>Retirement</t>
  </si>
  <si>
    <t>Miscellaneous</t>
  </si>
  <si>
    <t>Terms of Use</t>
  </si>
  <si>
    <t>Increasing workforce inclusion and diversity (I&amp;D)</t>
  </si>
  <si>
    <t>Key purpose of the current I&amp;D initiatives or strategy</t>
  </si>
  <si>
    <t>Functional area or entity primarily responsible for management and oversight of I&amp;D initiatives</t>
  </si>
  <si>
    <t>A dedicated I&amp;D resource</t>
  </si>
  <si>
    <t>Functions and activities that have integrated I&amp;D policies or practices</t>
  </si>
  <si>
    <t>Focus of I&amp;D training programs</t>
  </si>
  <si>
    <t>Top challenges to I&amp;D initiatives</t>
  </si>
  <si>
    <t>I&amp;D initiatives</t>
  </si>
  <si>
    <t>The Table of Contents serves as a navigational tool within the report, allowing you to easily access specific sections of interest. To use this feature, follow these steps: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</si>
</sst>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0.0%"/>
    <numFmt numFmtId="167" formatCode="0.0"/>
  </numFmts>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name val="Aptos Narrow"/>
      <family val="2"/>
      <scheme val="minor"/>
    </font>
    <font>
      <sz val="11"/>
      <color theme="0"/>
      <name val="Calibri"/>
      <family val="2"/>
    </font>
    <font>
      <sz val="20"/>
      <color theme="1"/>
      <name val="Aptos Narrow"/>
      <family val="2"/>
      <scheme val="minor"/>
    </font>
    <font>
      <u/>
      <sz val="11"/>
      <color theme="10"/>
      <name val="Aptos Narrow"/>
      <family val="2"/>
      <scheme val="minor"/>
    </font>
    <font>
      <b/>
      <sz val="48"/>
      <color theme="1"/>
      <name val="Aptos Narrow"/>
      <family val="2"/>
      <scheme val="minor"/>
    </font>
    <font>
      <sz val="11"/>
      <color theme="1"/>
      <name val="Aptos"/>
      <family val="2"/>
    </font>
    <font>
      <b/>
      <sz val="11"/>
      <color theme="1"/>
      <name val="Aptos"/>
      <family val="2"/>
    </font>
    <font>
      <u/>
      <sz val="16"/>
      <color theme="1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C1C3C3"/>
      </patternFill>
    </fill>
    <fill>
      <patternFill patternType="solid">
        <fgColor rgb="FF0075BC"/>
      </patternFill>
    </fill>
  </fills>
  <borders count="3">
    <border>
      <left/>
      <right/>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56">
    <xf numFmtId="0" fontId="0" fillId="0" borderId="0" xfId="0"/>
    <xf numFmtId="0" fontId="0" fillId="2" borderId="0" xfId="0" applyFill="1"/>
    <xf numFmtId="9" fontId="3" fillId="2" borderId="1" xfId="1" applyFont="1" applyFill="1" applyBorder="1" applyAlignment="1">
      <alignment horizontal="center" vertical="center"/>
    </xf>
    <xf numFmtId="9" fontId="3" fillId="3" borderId="1" xfId="1" applyFont="1" applyFill="1" applyBorder="1" applyAlignment="1">
      <alignment horizontal="center" vertical="center"/>
    </xf>
    <xf numFmtId="1"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9" fontId="3" fillId="2" borderId="0" xfId="1" applyFont="1" applyFill="1" applyBorder="1" applyAlignment="1">
      <alignment horizontal="center" vertical="center"/>
    </xf>
    <xf numFmtId="1" fontId="3" fillId="2" borderId="0" xfId="0" applyNumberFormat="1" applyFont="1" applyFill="1" applyAlignment="1">
      <alignment horizontal="center" vertical="center"/>
    </xf>
    <xf numFmtId="0" fontId="3" fillId="2" borderId="0" xfId="0" applyFont="1" applyFill="1" applyAlignment="1">
      <alignment horizontal="left" vertical="center"/>
    </xf>
    <xf numFmtId="0" fontId="2" fillId="2" borderId="0" xfId="0" applyFont="1" applyFill="1"/>
    <xf numFmtId="0" fontId="3" fillId="2" borderId="1" xfId="0" applyFont="1" applyFill="1" applyBorder="1" applyAlignment="1">
      <alignment horizontal="left" vertical="center"/>
    </xf>
    <xf numFmtId="0" fontId="3" fillId="2" borderId="0" xfId="0" applyFont="1" applyFill="1" applyAlignment="1">
      <alignment horizontal="center" vertical="center"/>
    </xf>
    <xf numFmtId="2" fontId="3" fillId="2" borderId="0" xfId="0" applyNumberFormat="1" applyFont="1" applyFill="1" applyAlignment="1">
      <alignment horizontal="center" vertical="center"/>
    </xf>
    <xf numFmtId="0" fontId="0" fillId="2" borderId="0" xfId="0" applyFill="1" applyAlignment="1">
      <alignment wrapText="1"/>
    </xf>
    <xf numFmtId="9" fontId="3" fillId="3" borderId="1" xfId="1" applyFont="1" applyFill="1" applyBorder="1" applyAlignment="1">
      <alignment horizontal="center" vertical="center" wrapText="1"/>
    </xf>
    <xf numFmtId="9" fontId="3" fillId="2" borderId="1" xfId="1" applyFont="1" applyFill="1" applyBorder="1" applyAlignment="1">
      <alignment horizontal="center" vertical="center" wrapText="1"/>
    </xf>
    <xf numFmtId="0" fontId="3" fillId="2" borderId="1" xfId="0" applyFont="1" applyFill="1" applyBorder="1" applyAlignment="1">
      <alignment horizontal="left" vertical="center" wrapText="1"/>
    </xf>
    <xf numFmtId="9" fontId="3" fillId="2" borderId="0" xfId="1" applyFont="1" applyFill="1" applyBorder="1" applyAlignment="1">
      <alignment horizontal="center" vertical="center" wrapText="1"/>
    </xf>
    <xf numFmtId="9" fontId="4" fillId="4" borderId="2" xfId="0"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164" fontId="3" fillId="3" borderId="1" xfId="1" applyNumberFormat="1" applyFont="1" applyFill="1" applyBorder="1" applyAlignment="1">
      <alignment horizontal="center" vertical="center" wrapText="1"/>
    </xf>
    <xf numFmtId="166" fontId="3" fillId="3" borderId="1" xfId="1" applyNumberFormat="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0" fontId="2" fillId="2" borderId="0" xfId="0" applyFont="1" applyFill="1" applyAlignment="1">
      <alignment wrapText="1"/>
    </xf>
    <xf numFmtId="0" fontId="0" fillId="0" borderId="0" xfId="0" applyAlignment="1">
      <alignment wrapText="1"/>
    </xf>
    <xf numFmtId="167" fontId="3" fillId="3" borderId="1" xfId="1" applyNumberFormat="1" applyFont="1" applyFill="1" applyBorder="1" applyAlignment="1">
      <alignment horizontal="center" vertical="center" wrapText="1"/>
    </xf>
    <xf numFmtId="9" fontId="4" fillId="4" borderId="2" xfId="1" applyFont="1" applyFill="1" applyBorder="1" applyAlignment="1">
      <alignment horizontal="center" vertical="center" wrapText="1"/>
    </xf>
    <xf numFmtId="0" fontId="0" fillId="0" borderId="0" xfId="0" applyAlignment="1">
      <alignment horizontal="center" vertical="center"/>
    </xf>
    <xf numFmtId="0" fontId="7" fillId="0" borderId="0" xfId="0" applyFont="1" applyAlignment="1">
      <alignment vertical="center"/>
    </xf>
    <xf numFmtId="0" fontId="5" fillId="0" borderId="0" xfId="0" applyFont="1"/>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left" wrapText="1"/>
    </xf>
    <xf numFmtId="0" fontId="6" fillId="0" borderId="0" xfId="2" applyAlignment="1">
      <alignment vertical="center"/>
    </xf>
    <xf numFmtId="0" fontId="5" fillId="2" borderId="0" xfId="0"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horizontal="left" vertical="center" indent="1"/>
    </xf>
    <xf numFmtId="0" fontId="8" fillId="2" borderId="0" xfId="0" applyFont="1" applyFill="1" applyAlignment="1">
      <alignment horizontal="left" vertical="center" indent="2"/>
    </xf>
    <xf numFmtId="0" fontId="6" fillId="2" borderId="0" xfId="2" applyFill="1" applyAlignment="1">
      <alignment horizontal="left" vertical="center"/>
    </xf>
    <xf numFmtId="0" fontId="6" fillId="2" borderId="0" xfId="2" applyFill="1"/>
    <xf numFmtId="0" fontId="0" fillId="2" borderId="0" xfId="0" applyFill="1" applyAlignment="1">
      <alignment horizontal="left" vertical="center"/>
    </xf>
    <xf numFmtId="0" fontId="10" fillId="2" borderId="0" xfId="2" applyFont="1" applyFill="1" applyAlignment="1" applyProtection="1">
      <alignment horizontal="left" vertical="center"/>
    </xf>
    <xf numFmtId="0" fontId="6" fillId="2" borderId="0" xfId="2" applyFill="1" applyAlignment="1" applyProtection="1">
      <alignment horizontal="left" vertical="center"/>
    </xf>
    <xf numFmtId="0" fontId="6" fillId="0" borderId="0" xfId="2"/>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5" fillId="0" borderId="0" xfId="0" applyFont="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1188243</xdr:colOff>
      <xdr:row>8</xdr:row>
      <xdr:rowOff>95250</xdr:rowOff>
    </xdr:to>
    <xdr:pic>
      <xdr:nvPicPr>
        <xdr:cNvPr id="2" name="Picture 1">
          <a:extLst>
            <a:ext uri="{FF2B5EF4-FFF2-40B4-BE49-F238E27FC236}">
              <a16:creationId xmlns:a16="http://schemas.microsoft.com/office/drawing/2014/main" id="{AA3885D5-F46E-46D5-AEDE-0F7184928DEF}"/>
            </a:ext>
          </a:extLst>
        </xdr:cNvPr>
        <xdr:cNvPicPr>
          <a:picLocks noChangeAspect="1"/>
        </xdr:cNvPicPr>
      </xdr:nvPicPr>
      <xdr:blipFill>
        <a:blip xmlns:r="http://schemas.openxmlformats.org/officeDocument/2006/relationships" r:embed="rId1"/>
        <a:stretch>
          <a:fillRect/>
        </a:stretch>
      </xdr:blipFill>
      <xdr:spPr>
        <a:xfrm>
          <a:off x="0" y="0"/>
          <a:ext cx="2321718" cy="1704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2</xdr:col>
      <xdr:colOff>645318</xdr:colOff>
      <xdr:row>8</xdr:row>
      <xdr:rowOff>180975</xdr:rowOff>
    </xdr:to>
    <xdr:pic>
      <xdr:nvPicPr>
        <xdr:cNvPr id="2" name="Picture 1">
          <a:extLst>
            <a:ext uri="{FF2B5EF4-FFF2-40B4-BE49-F238E27FC236}">
              <a16:creationId xmlns:a16="http://schemas.microsoft.com/office/drawing/2014/main" id="{529D0D68-BDE6-4F9E-AF17-61B8FC8BAF27}"/>
            </a:ext>
          </a:extLst>
        </xdr:cNvPr>
        <xdr:cNvPicPr>
          <a:picLocks noChangeAspect="1"/>
        </xdr:cNvPicPr>
      </xdr:nvPicPr>
      <xdr:blipFill rotWithShape="1">
        <a:blip xmlns:r="http://schemas.openxmlformats.org/officeDocument/2006/relationships" r:embed="rId1"/>
        <a:srcRect t="26257"/>
        <a:stretch/>
      </xdr:blipFill>
      <xdr:spPr>
        <a:xfrm>
          <a:off x="0" y="447675"/>
          <a:ext cx="2321718" cy="1257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228599</xdr:rowOff>
    </xdr:from>
    <xdr:to>
      <xdr:col>0</xdr:col>
      <xdr:colOff>2194560</xdr:colOff>
      <xdr:row>6</xdr:row>
      <xdr:rowOff>115061</xdr:rowOff>
    </xdr:to>
    <xdr:pic>
      <xdr:nvPicPr>
        <xdr:cNvPr id="2" name="Picture 1">
          <a:extLst>
            <a:ext uri="{FF2B5EF4-FFF2-40B4-BE49-F238E27FC236}">
              <a16:creationId xmlns:a16="http://schemas.microsoft.com/office/drawing/2014/main" id="{53700397-2196-4C3D-9BED-E426F215F6BD}"/>
            </a:ext>
          </a:extLst>
        </xdr:cNvPr>
        <xdr:cNvPicPr>
          <a:picLocks noChangeAspect="1"/>
        </xdr:cNvPicPr>
      </xdr:nvPicPr>
      <xdr:blipFill rotWithShape="1">
        <a:blip xmlns:r="http://schemas.openxmlformats.org/officeDocument/2006/relationships" r:embed="rId1"/>
        <a:srcRect t="29297"/>
        <a:stretch/>
      </xdr:blipFill>
      <xdr:spPr>
        <a:xfrm>
          <a:off x="0" y="485774"/>
          <a:ext cx="2194560" cy="1172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66675</xdr:rowOff>
    </xdr:from>
    <xdr:to>
      <xdr:col>2</xdr:col>
      <xdr:colOff>645318</xdr:colOff>
      <xdr:row>8</xdr:row>
      <xdr:rowOff>180975</xdr:rowOff>
    </xdr:to>
    <xdr:pic>
      <xdr:nvPicPr>
        <xdr:cNvPr id="2" name="Picture 1">
          <a:extLst>
            <a:ext uri="{FF2B5EF4-FFF2-40B4-BE49-F238E27FC236}">
              <a16:creationId xmlns:a16="http://schemas.microsoft.com/office/drawing/2014/main" id="{493E4201-47FE-4C3A-8993-B546CC0AC8A8}"/>
            </a:ext>
          </a:extLst>
        </xdr:cNvPr>
        <xdr:cNvPicPr>
          <a:picLocks noChangeAspect="1"/>
        </xdr:cNvPicPr>
      </xdr:nvPicPr>
      <xdr:blipFill rotWithShape="1">
        <a:blip xmlns:r="http://schemas.openxmlformats.org/officeDocument/2006/relationships" r:embed="rId1"/>
        <a:srcRect l="821" t="26257"/>
        <a:stretch/>
      </xdr:blipFill>
      <xdr:spPr>
        <a:xfrm>
          <a:off x="19050" y="447675"/>
          <a:ext cx="2302668" cy="1257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2</xdr:col>
      <xdr:colOff>388143</xdr:colOff>
      <xdr:row>8</xdr:row>
      <xdr:rowOff>180975</xdr:rowOff>
    </xdr:to>
    <xdr:pic>
      <xdr:nvPicPr>
        <xdr:cNvPr id="2" name="Picture 1">
          <a:extLst>
            <a:ext uri="{FF2B5EF4-FFF2-40B4-BE49-F238E27FC236}">
              <a16:creationId xmlns:a16="http://schemas.microsoft.com/office/drawing/2014/main" id="{A504BD80-9553-448A-BD6B-BD306EBF0726}"/>
            </a:ext>
          </a:extLst>
        </xdr:cNvPr>
        <xdr:cNvPicPr>
          <a:picLocks noChangeAspect="1"/>
        </xdr:cNvPicPr>
      </xdr:nvPicPr>
      <xdr:blipFill rotWithShape="1">
        <a:blip xmlns:r="http://schemas.openxmlformats.org/officeDocument/2006/relationships" r:embed="rId1"/>
        <a:srcRect t="27374"/>
        <a:stretch/>
      </xdr:blipFill>
      <xdr:spPr>
        <a:xfrm>
          <a:off x="0" y="466725"/>
          <a:ext cx="2321718" cy="1238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137583</xdr:rowOff>
    </xdr:from>
    <xdr:ext cx="2328068" cy="1186392"/>
    <xdr:pic>
      <xdr:nvPicPr>
        <xdr:cNvPr id="2" name="Picture 1">
          <a:extLst>
            <a:ext uri="{FF2B5EF4-FFF2-40B4-BE49-F238E27FC236}">
              <a16:creationId xmlns:a16="http://schemas.microsoft.com/office/drawing/2014/main" id="{2F937AE5-513A-4DAD-B21D-9688C73FD6B2}"/>
            </a:ext>
          </a:extLst>
        </xdr:cNvPr>
        <xdr:cNvPicPr>
          <a:picLocks noChangeAspect="1"/>
        </xdr:cNvPicPr>
      </xdr:nvPicPr>
      <xdr:blipFill rotWithShape="1">
        <a:blip xmlns:r="http://schemas.openxmlformats.org/officeDocument/2006/relationships" r:embed="rId1"/>
        <a:srcRect t="30416"/>
        <a:stretch/>
      </xdr:blipFill>
      <xdr:spPr>
        <a:xfrm>
          <a:off x="0" y="518583"/>
          <a:ext cx="2328068" cy="1186392"/>
        </a:xfrm>
        <a:prstGeom prst="rect">
          <a:avLst/>
        </a:prstGeom>
      </xdr:spPr>
    </xdr:pic>
    <xdr:clientData/>
  </xdr:oneCellAnchor>
  <xdr:oneCellAnchor>
    <xdr:from>
      <xdr:col>0</xdr:col>
      <xdr:colOff>0</xdr:colOff>
      <xdr:row>2</xdr:row>
      <xdr:rowOff>105833</xdr:rowOff>
    </xdr:from>
    <xdr:ext cx="2328068" cy="1218142"/>
    <xdr:pic>
      <xdr:nvPicPr>
        <xdr:cNvPr id="3" name="Picture 2">
          <a:extLst>
            <a:ext uri="{FF2B5EF4-FFF2-40B4-BE49-F238E27FC236}">
              <a16:creationId xmlns:a16="http://schemas.microsoft.com/office/drawing/2014/main" id="{F1A3F3E3-3232-4D2A-8E7B-8BE225DB1501}"/>
            </a:ext>
          </a:extLst>
        </xdr:cNvPr>
        <xdr:cNvPicPr>
          <a:picLocks noChangeAspect="1"/>
        </xdr:cNvPicPr>
      </xdr:nvPicPr>
      <xdr:blipFill rotWithShape="1">
        <a:blip xmlns:r="http://schemas.openxmlformats.org/officeDocument/2006/relationships" r:embed="rId1"/>
        <a:srcRect t="28554"/>
        <a:stretch/>
      </xdr:blipFill>
      <xdr:spPr>
        <a:xfrm>
          <a:off x="0" y="486833"/>
          <a:ext cx="2328068" cy="121814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133350</xdr:rowOff>
    </xdr:from>
    <xdr:ext cx="2321718" cy="1190625"/>
    <xdr:pic>
      <xdr:nvPicPr>
        <xdr:cNvPr id="2" name="Picture 1">
          <a:extLst>
            <a:ext uri="{FF2B5EF4-FFF2-40B4-BE49-F238E27FC236}">
              <a16:creationId xmlns:a16="http://schemas.microsoft.com/office/drawing/2014/main" id="{A4968480-DC1A-4C1F-BCFF-A4C36B1F7C2E}"/>
            </a:ext>
          </a:extLst>
        </xdr:cNvPr>
        <xdr:cNvPicPr>
          <a:picLocks noChangeAspect="1"/>
        </xdr:cNvPicPr>
      </xdr:nvPicPr>
      <xdr:blipFill rotWithShape="1">
        <a:blip xmlns:r="http://schemas.openxmlformats.org/officeDocument/2006/relationships" r:embed="rId1"/>
        <a:srcRect t="30168"/>
        <a:stretch/>
      </xdr:blipFill>
      <xdr:spPr>
        <a:xfrm>
          <a:off x="0" y="514350"/>
          <a:ext cx="2321718" cy="1190625"/>
        </a:xfrm>
        <a:prstGeom prst="rect">
          <a:avLst/>
        </a:prstGeom>
      </xdr:spPr>
    </xdr:pic>
    <xdr:clientData/>
  </xdr:oneCellAnchor>
  <xdr:oneCellAnchor>
    <xdr:from>
      <xdr:col>0</xdr:col>
      <xdr:colOff>0</xdr:colOff>
      <xdr:row>2</xdr:row>
      <xdr:rowOff>104775</xdr:rowOff>
    </xdr:from>
    <xdr:ext cx="2321718" cy="1219200"/>
    <xdr:pic>
      <xdr:nvPicPr>
        <xdr:cNvPr id="3" name="Picture 2">
          <a:extLst>
            <a:ext uri="{FF2B5EF4-FFF2-40B4-BE49-F238E27FC236}">
              <a16:creationId xmlns:a16="http://schemas.microsoft.com/office/drawing/2014/main" id="{D20EBA91-AFDD-4659-BDC9-1ABEE61D21F3}"/>
            </a:ext>
          </a:extLst>
        </xdr:cNvPr>
        <xdr:cNvPicPr>
          <a:picLocks noChangeAspect="1"/>
        </xdr:cNvPicPr>
      </xdr:nvPicPr>
      <xdr:blipFill rotWithShape="1">
        <a:blip xmlns:r="http://schemas.openxmlformats.org/officeDocument/2006/relationships" r:embed="rId1"/>
        <a:srcRect t="28492"/>
        <a:stretch/>
      </xdr:blipFill>
      <xdr:spPr>
        <a:xfrm>
          <a:off x="0" y="485775"/>
          <a:ext cx="2321718" cy="12192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28575</xdr:rowOff>
    </xdr:from>
    <xdr:to>
      <xdr:col>2</xdr:col>
      <xdr:colOff>645318</xdr:colOff>
      <xdr:row>8</xdr:row>
      <xdr:rowOff>180975</xdr:rowOff>
    </xdr:to>
    <xdr:pic>
      <xdr:nvPicPr>
        <xdr:cNvPr id="2" name="Picture 1">
          <a:extLst>
            <a:ext uri="{FF2B5EF4-FFF2-40B4-BE49-F238E27FC236}">
              <a16:creationId xmlns:a16="http://schemas.microsoft.com/office/drawing/2014/main" id="{2C1E874E-9F54-481C-8818-175E2E510069}"/>
            </a:ext>
          </a:extLst>
        </xdr:cNvPr>
        <xdr:cNvPicPr>
          <a:picLocks noChangeAspect="1"/>
        </xdr:cNvPicPr>
      </xdr:nvPicPr>
      <xdr:blipFill rotWithShape="1">
        <a:blip xmlns:r="http://schemas.openxmlformats.org/officeDocument/2006/relationships" r:embed="rId1"/>
        <a:srcRect t="24023"/>
        <a:stretch/>
      </xdr:blipFill>
      <xdr:spPr>
        <a:xfrm>
          <a:off x="0" y="409575"/>
          <a:ext cx="2321718" cy="1295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2</xdr:col>
      <xdr:colOff>645318</xdr:colOff>
      <xdr:row>8</xdr:row>
      <xdr:rowOff>180975</xdr:rowOff>
    </xdr:to>
    <xdr:pic>
      <xdr:nvPicPr>
        <xdr:cNvPr id="2" name="Picture 1">
          <a:extLst>
            <a:ext uri="{FF2B5EF4-FFF2-40B4-BE49-F238E27FC236}">
              <a16:creationId xmlns:a16="http://schemas.microsoft.com/office/drawing/2014/main" id="{196EC5C7-908B-4D90-BEBC-C529C1770C06}"/>
            </a:ext>
          </a:extLst>
        </xdr:cNvPr>
        <xdr:cNvPicPr>
          <a:picLocks noChangeAspect="1"/>
        </xdr:cNvPicPr>
      </xdr:nvPicPr>
      <xdr:blipFill rotWithShape="1">
        <a:blip xmlns:r="http://schemas.openxmlformats.org/officeDocument/2006/relationships" r:embed="rId1"/>
        <a:srcRect t="28492"/>
        <a:stretch/>
      </xdr:blipFill>
      <xdr:spPr>
        <a:xfrm>
          <a:off x="0" y="485775"/>
          <a:ext cx="2321718" cy="1219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114300</xdr:rowOff>
    </xdr:from>
    <xdr:to>
      <xdr:col>2</xdr:col>
      <xdr:colOff>645318</xdr:colOff>
      <xdr:row>8</xdr:row>
      <xdr:rowOff>180975</xdr:rowOff>
    </xdr:to>
    <xdr:pic>
      <xdr:nvPicPr>
        <xdr:cNvPr id="2" name="Picture 1">
          <a:extLst>
            <a:ext uri="{FF2B5EF4-FFF2-40B4-BE49-F238E27FC236}">
              <a16:creationId xmlns:a16="http://schemas.microsoft.com/office/drawing/2014/main" id="{F90EF7A3-B461-40A2-A9C9-AE370F23D1FD}"/>
            </a:ext>
          </a:extLst>
        </xdr:cNvPr>
        <xdr:cNvPicPr>
          <a:picLocks noChangeAspect="1"/>
        </xdr:cNvPicPr>
      </xdr:nvPicPr>
      <xdr:blipFill rotWithShape="1">
        <a:blip xmlns:r="http://schemas.openxmlformats.org/officeDocument/2006/relationships" r:embed="rId1"/>
        <a:srcRect t="29051"/>
        <a:stretch/>
      </xdr:blipFill>
      <xdr:spPr>
        <a:xfrm>
          <a:off x="0" y="495300"/>
          <a:ext cx="2321718" cy="1209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95250</xdr:rowOff>
    </xdr:from>
    <xdr:to>
      <xdr:col>2</xdr:col>
      <xdr:colOff>645318</xdr:colOff>
      <xdr:row>8</xdr:row>
      <xdr:rowOff>180975</xdr:rowOff>
    </xdr:to>
    <xdr:pic>
      <xdr:nvPicPr>
        <xdr:cNvPr id="2" name="Picture 1">
          <a:extLst>
            <a:ext uri="{FF2B5EF4-FFF2-40B4-BE49-F238E27FC236}">
              <a16:creationId xmlns:a16="http://schemas.microsoft.com/office/drawing/2014/main" id="{4CAE6A3C-2ACE-46EF-9578-CD33E2344254}"/>
            </a:ext>
          </a:extLst>
        </xdr:cNvPr>
        <xdr:cNvPicPr>
          <a:picLocks noChangeAspect="1"/>
        </xdr:cNvPicPr>
      </xdr:nvPicPr>
      <xdr:blipFill rotWithShape="1">
        <a:blip xmlns:r="http://schemas.openxmlformats.org/officeDocument/2006/relationships" r:embed="rId1"/>
        <a:srcRect t="27933"/>
        <a:stretch/>
      </xdr:blipFill>
      <xdr:spPr>
        <a:xfrm>
          <a:off x="0" y="476250"/>
          <a:ext cx="2321718" cy="1228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jg.com/connect-with-us/?productId=%7b5E7340BE-1E08-4372-93C7-9A5975BA4C45%7d"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bin"/><Relationship Id="rId1" Type="http://schemas.openxmlformats.org/officeDocument/2006/relationships/hyperlink" Target="http://www.ajg.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FB38-44A3-416E-A0FB-7A4A7E29B503}">
  <dimension ref="A1:BC28"/>
  <sheetViews>
    <sheetView tabSelected="1" workbookViewId="0">
      <selection activeCell="F34" sqref="F34"/>
    </sheetView>
  </sheetViews>
  <sheetFormatPr defaultRowHeight="15" x14ac:dyDescent="0.25"/>
  <cols>
    <col min="1" max="1" width="17" style="1" bestFit="1" customWidth="1"/>
    <col min="2" max="2" width="40.28515625" style="1" customWidth="1"/>
    <col min="3" max="3" width="17" style="1" customWidth="1"/>
    <col min="4" max="4" width="13.140625" style="1" customWidth="1"/>
    <col min="5" max="5" width="18.85546875" style="1" bestFit="1" customWidth="1"/>
    <col min="6" max="6" width="44.140625" style="1" bestFit="1" customWidth="1"/>
    <col min="7" max="7" width="20.85546875" style="1" customWidth="1"/>
    <col min="8" max="8" width="17.140625" style="1" customWidth="1"/>
    <col min="9" max="9" width="16.42578125" style="1" customWidth="1"/>
    <col min="10" max="10" width="13" style="1" customWidth="1"/>
    <col min="11" max="16384" width="9.140625" style="1"/>
  </cols>
  <sheetData>
    <row r="1" spans="1:55" customForma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customForma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customFormat="1" ht="21.75" customHeight="1" x14ac:dyDescent="0.25">
      <c r="A3" s="1"/>
      <c r="B3" s="1"/>
      <c r="C3" s="1"/>
      <c r="D3" s="43" t="s">
        <v>229</v>
      </c>
      <c r="E3" s="43"/>
      <c r="F3" s="43"/>
      <c r="G3" s="43"/>
      <c r="H3" s="43"/>
      <c r="I3" s="43"/>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1:55" customFormat="1" ht="15" customHeight="1" x14ac:dyDescent="0.25">
      <c r="A4" s="1"/>
      <c r="B4" s="1"/>
      <c r="C4" s="43"/>
      <c r="D4" s="43"/>
      <c r="E4" s="43"/>
      <c r="F4" s="43"/>
      <c r="G4" s="43"/>
      <c r="H4" s="43"/>
      <c r="I4" s="4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1:55" customFormat="1" x14ac:dyDescent="0.25">
      <c r="A5" s="1"/>
      <c r="B5" s="1"/>
      <c r="C5" s="1"/>
      <c r="D5" s="53"/>
      <c r="E5" s="53"/>
      <c r="F5" s="53"/>
      <c r="G5" s="53"/>
      <c r="H5" s="53"/>
      <c r="I5" s="53"/>
      <c r="J5" s="53"/>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row>
    <row r="6" spans="1:55" customFormat="1" x14ac:dyDescent="0.25">
      <c r="A6" s="1"/>
      <c r="B6" s="1"/>
      <c r="C6" s="1"/>
      <c r="D6" s="53"/>
      <c r="E6" s="53"/>
      <c r="F6" s="53"/>
      <c r="G6" s="53"/>
      <c r="H6" s="53"/>
      <c r="I6" s="53"/>
      <c r="J6" s="5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5" customFormat="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row>
    <row r="8" spans="1:55" customForma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row>
    <row r="9" spans="1:55" customForma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row>
    <row r="10" spans="1:55" x14ac:dyDescent="0.25">
      <c r="A10" s="44" t="s">
        <v>1136</v>
      </c>
    </row>
    <row r="11" spans="1:55" x14ac:dyDescent="0.25">
      <c r="A11" s="45" t="s">
        <v>1109</v>
      </c>
    </row>
    <row r="12" spans="1:55" x14ac:dyDescent="0.25">
      <c r="A12" s="46" t="s">
        <v>1110</v>
      </c>
    </row>
    <row r="13" spans="1:55" x14ac:dyDescent="0.25">
      <c r="A13" s="46" t="s">
        <v>1111</v>
      </c>
    </row>
    <row r="14" spans="1:55" x14ac:dyDescent="0.25">
      <c r="A14" s="46" t="s">
        <v>1112</v>
      </c>
    </row>
    <row r="15" spans="1:55" x14ac:dyDescent="0.25">
      <c r="A15" s="45" t="s">
        <v>1113</v>
      </c>
    </row>
    <row r="16" spans="1:55" x14ac:dyDescent="0.25">
      <c r="A16" s="46" t="s">
        <v>1114</v>
      </c>
    </row>
    <row r="17" spans="1:55" x14ac:dyDescent="0.25">
      <c r="A17" s="46" t="s">
        <v>1115</v>
      </c>
    </row>
    <row r="18" spans="1:55" x14ac:dyDescent="0.25">
      <c r="A18" s="45" t="s">
        <v>1116</v>
      </c>
    </row>
    <row r="19" spans="1:55" x14ac:dyDescent="0.25">
      <c r="A19" s="52" t="s">
        <v>1117</v>
      </c>
    </row>
    <row r="20" spans="1:55" customForma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x14ac:dyDescent="0.25">
      <c r="A21" s="7" t="s">
        <v>1118</v>
      </c>
      <c r="B21" s="7" t="s">
        <v>1119</v>
      </c>
      <c r="C21" s="7" t="s">
        <v>1120</v>
      </c>
      <c r="D21" s="7" t="s">
        <v>1121</v>
      </c>
      <c r="E21" s="7" t="s">
        <v>1122</v>
      </c>
      <c r="F21" s="7" t="s">
        <v>1123</v>
      </c>
      <c r="G21" s="7" t="s">
        <v>1124</v>
      </c>
      <c r="H21" s="7" t="s">
        <v>1125</v>
      </c>
      <c r="I21" s="7" t="s">
        <v>1126</v>
      </c>
      <c r="J21" s="7" t="s">
        <v>1127</v>
      </c>
    </row>
    <row r="22" spans="1:55" x14ac:dyDescent="0.25">
      <c r="A22" s="47" t="str">
        <f>HYPERLINK("#'Org data'!A7","Organization data")</f>
        <v>Organization data</v>
      </c>
      <c r="B22" s="47" t="str">
        <f>HYPERLINK("#Strategy!A7","Turnover")</f>
        <v>Turnover</v>
      </c>
      <c r="C22" s="47" t="str">
        <f>HYPERLINK("#Medical!A7","Plan Details")</f>
        <v>Plan Details</v>
      </c>
      <c r="D22" s="47" t="str">
        <f>HYPERLINK("#Pharmacy!A11","Plan Details")</f>
        <v>Plan Details</v>
      </c>
      <c r="E22" s="47" t="str">
        <f>HYPERLINK("#Wellbeing!A11","Employee Wellbeing")</f>
        <v>Employee Wellbeing</v>
      </c>
      <c r="F22" s="47" t="str">
        <f>HYPERLINK("#'Leaves and Disability'!A11","Short term")</f>
        <v>Short term</v>
      </c>
      <c r="G22" s="47" t="str">
        <f>HYPERLINK("#PTO!A11","Leave programs")</f>
        <v>Leave programs</v>
      </c>
      <c r="H22" s="48" t="str">
        <f>HYPERLINK("#Retirement!A11","Retirement plans")</f>
        <v>Retirement plans</v>
      </c>
      <c r="I22" s="47" t="str">
        <f>HYPERLINK("#Miscellaneous!A7","Voluntary Benefits")</f>
        <v>Voluntary Benefits</v>
      </c>
      <c r="J22" s="47" t="str">
        <f>HYPERLINK("#'Terms of Use'!A7","Terms of Use")</f>
        <v>Terms of Use</v>
      </c>
    </row>
    <row r="23" spans="1:55" x14ac:dyDescent="0.25">
      <c r="A23" s="49"/>
      <c r="B23" s="47" t="str">
        <f>HYPERLINK("#Strategy!A43","Employee Benefit Challenges and Strategies")</f>
        <v>Employee Benefit Challenges and Strategies</v>
      </c>
      <c r="C23" s="47" t="str">
        <f>HYPERLINK("#Medical!A263","HMO")</f>
        <v>HMO</v>
      </c>
      <c r="D23" s="49"/>
      <c r="E23" s="47" t="str">
        <f>HYPERLINK("#Wellbeing!A43","Physical")</f>
        <v>Physical</v>
      </c>
      <c r="F23" s="47" t="str">
        <f>HYPERLINK("#'Leaves and Disability'!A107","Leave Administration and Absence Management")</f>
        <v>Leave Administration and Absence Management</v>
      </c>
      <c r="G23" s="47" t="str">
        <f>HYPERLINK("#PTO!A107","Holidays")</f>
        <v>Holidays</v>
      </c>
      <c r="H23" s="47" t="str">
        <f>HYPERLINK("#Retirement!A75","401(k)")</f>
        <v>401(k)</v>
      </c>
      <c r="I23" s="49"/>
      <c r="J23" s="49"/>
    </row>
    <row r="24" spans="1:55" x14ac:dyDescent="0.25">
      <c r="A24" s="49"/>
      <c r="B24" s="47" t="str">
        <f>HYPERLINK("#Strategy!A171","Inclusion &amp; Diversity (I&amp;D)")</f>
        <v>Inclusion &amp; Diversity (I&amp;D)</v>
      </c>
      <c r="C24" s="47" t="str">
        <f>HYPERLINK("#Medical!A423","PPO")</f>
        <v>PPO</v>
      </c>
      <c r="D24" s="49"/>
      <c r="E24" s="47" t="str">
        <f>HYPERLINK("#Wellbeing!A59","Financial")</f>
        <v>Financial</v>
      </c>
      <c r="F24" s="49"/>
      <c r="G24" s="47" t="str">
        <f>HYPERLINK("#PTO!A185","PTO Time")</f>
        <v>PTO Time</v>
      </c>
      <c r="H24" s="47" t="str">
        <f>HYPERLINK("#Retirement!A251","Secure 2.0")</f>
        <v>Secure 2.0</v>
      </c>
      <c r="I24" s="49"/>
      <c r="J24" s="49"/>
    </row>
    <row r="25" spans="1:55" x14ac:dyDescent="0.25">
      <c r="A25" s="49"/>
      <c r="B25" s="47" t="str">
        <f>HYPERLINK("#Strategy!A331","Healthcare Cost Management")</f>
        <v>Healthcare Cost Management</v>
      </c>
      <c r="C25" s="47" t="str">
        <f>HYPERLINK("#Medical!A583","EPO")</f>
        <v>EPO</v>
      </c>
      <c r="D25" s="49"/>
      <c r="E25" s="47" t="str">
        <f>HYPERLINK("#Wellbeing!A75","Career")</f>
        <v>Career</v>
      </c>
      <c r="F25" s="49"/>
      <c r="G25" s="47" t="str">
        <f>HYPERLINK("#PTO!A347","Vacation and Sick time")</f>
        <v>Vacation and Sick time</v>
      </c>
      <c r="H25" s="49"/>
      <c r="I25" s="49"/>
      <c r="J25" s="49"/>
    </row>
    <row r="26" spans="1:55" x14ac:dyDescent="0.25">
      <c r="A26" s="49"/>
      <c r="B26" s="49"/>
      <c r="C26" s="47" t="str">
        <f>HYPERLINK("#Medical!A743","CDHP HRA")</f>
        <v>CDHP HRA</v>
      </c>
      <c r="D26" s="49"/>
      <c r="E26" s="47" t="str">
        <f>HYPERLINK("#Wellbeing!A91","Emotional")</f>
        <v>Emotional</v>
      </c>
      <c r="F26" s="49"/>
      <c r="G26" s="49"/>
      <c r="H26" s="49"/>
      <c r="I26" s="49"/>
      <c r="J26" s="49"/>
    </row>
    <row r="27" spans="1:55" x14ac:dyDescent="0.25">
      <c r="A27" s="49"/>
      <c r="B27" s="49"/>
      <c r="C27" s="47" t="str">
        <f>HYPERLINK("#Medical!A871","CDHP HSA")</f>
        <v>CDHP HSA</v>
      </c>
      <c r="D27" s="49"/>
      <c r="E27" s="47" t="str">
        <f>HYPERLINK("#Wellbeing!A107","Other")</f>
        <v>Other</v>
      </c>
      <c r="F27" s="49"/>
      <c r="G27" s="49"/>
      <c r="H27" s="49"/>
      <c r="I27" s="49"/>
      <c r="J27" s="49"/>
    </row>
    <row r="28" spans="1:55" x14ac:dyDescent="0.25">
      <c r="B28" s="49"/>
      <c r="C28" s="47" t="str">
        <f>HYPERLINK("#Medical!A1047","Spending Accounts")</f>
        <v>Spending Accounts</v>
      </c>
      <c r="D28" s="49"/>
      <c r="E28" s="49"/>
      <c r="F28" s="49"/>
      <c r="G28" s="49"/>
      <c r="H28" s="49"/>
      <c r="I28" s="49"/>
      <c r="J28" s="49"/>
    </row>
  </sheetData>
  <mergeCells count="1">
    <mergeCell ref="D5:J6"/>
  </mergeCells>
  <hyperlinks>
    <hyperlink ref="A19" r:id="rId1" xr:uid="{AE3FB702-4BCE-41A5-AA35-9F7F9D7C1235}"/>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3E110-84EB-4514-A1C2-237B8A8D357B}">
  <dimension ref="A1:BC487"/>
  <sheetViews>
    <sheetView workbookViewId="0">
      <pane ySplit="1" topLeftCell="A2" activePane="bottomLeft" state="frozenSplit"/>
      <selection pane="bottomLeft" activeCell="A2" sqref="A2"/>
    </sheetView>
  </sheetViews>
  <sheetFormatPr defaultRowHeight="15" x14ac:dyDescent="0.25"/>
  <cols>
    <col min="1" max="1" width="16" customWidth="1"/>
    <col min="3" max="3" width="16.28515625" style="32" customWidth="1"/>
    <col min="4" max="4" width="14.42578125" style="32" customWidth="1"/>
    <col min="5" max="5" width="17" style="32" customWidth="1"/>
    <col min="6" max="6" width="16.5703125" style="32" customWidth="1"/>
    <col min="7" max="7" width="12.5703125" style="32" customWidth="1"/>
    <col min="8" max="8" width="12.7109375" style="32" customWidth="1"/>
    <col min="9" max="9" width="34" style="32" bestFit="1" customWidth="1"/>
    <col min="10" max="10" width="25.28515625" style="32" customWidth="1"/>
    <col min="11" max="11" width="16" style="32" customWidth="1"/>
    <col min="12" max="12" width="18.28515625" style="32" customWidth="1"/>
    <col min="13" max="13" width="14.85546875" style="32" customWidth="1"/>
    <col min="14" max="14" width="9.7109375" style="32" customWidth="1"/>
    <col min="15" max="15" width="17.140625" style="32" customWidth="1"/>
    <col min="16" max="16" width="16.28515625" style="32" customWidth="1"/>
    <col min="17" max="17" width="18.85546875" customWidth="1"/>
    <col min="18" max="18" width="14.42578125" customWidth="1"/>
    <col min="19" max="19" width="16.140625" customWidth="1"/>
    <col min="20" max="20" width="11.140625" customWidth="1"/>
    <col min="22" max="23" width="19.5703125" customWidth="1"/>
    <col min="24" max="24" width="18.28515625" customWidth="1"/>
    <col min="25" max="25" width="21.42578125" bestFit="1" customWidth="1"/>
    <col min="26" max="55" width="9.140625" style="1"/>
  </cols>
  <sheetData>
    <row r="1" spans="1:25" ht="21" x14ac:dyDescent="0.25">
      <c r="A1" s="50" t="str">
        <f>HYPERLINK("#'Table of Contents'!A13","Table of Contents")</f>
        <v>Table of Contents</v>
      </c>
      <c r="B1" s="1"/>
      <c r="C1" s="18"/>
      <c r="D1" s="18"/>
      <c r="E1" s="18"/>
      <c r="F1" s="18"/>
      <c r="G1" s="18"/>
      <c r="H1" s="18"/>
      <c r="I1" s="18"/>
      <c r="J1" s="18"/>
      <c r="K1" s="18"/>
      <c r="L1" s="18"/>
      <c r="M1" s="18"/>
      <c r="N1" s="18"/>
      <c r="O1" s="18"/>
      <c r="P1" s="18"/>
      <c r="Q1" s="1"/>
      <c r="R1" s="1"/>
      <c r="S1" s="1"/>
      <c r="T1" s="1"/>
      <c r="U1" s="1"/>
      <c r="V1" s="1"/>
      <c r="W1" s="1"/>
      <c r="X1" s="1"/>
      <c r="Y1" s="1"/>
    </row>
    <row r="2" spans="1:25" x14ac:dyDescent="0.25">
      <c r="A2" s="1"/>
      <c r="B2" s="1"/>
      <c r="C2" s="18"/>
      <c r="D2" s="18"/>
      <c r="E2" s="18"/>
      <c r="F2" s="18"/>
      <c r="G2" s="18"/>
      <c r="H2" s="18"/>
      <c r="I2" s="18"/>
      <c r="J2" s="18"/>
      <c r="K2" s="18"/>
      <c r="L2" s="18"/>
      <c r="M2" s="18"/>
      <c r="N2" s="18"/>
      <c r="O2" s="18"/>
      <c r="P2" s="18"/>
      <c r="Q2" s="1"/>
      <c r="R2" s="1"/>
      <c r="S2" s="1"/>
      <c r="T2" s="1"/>
      <c r="U2" s="1"/>
      <c r="V2" s="1"/>
      <c r="W2" s="1"/>
      <c r="X2" s="1"/>
      <c r="Y2" s="1"/>
    </row>
    <row r="3" spans="1:25" x14ac:dyDescent="0.25">
      <c r="A3" s="1"/>
      <c r="B3" s="1"/>
      <c r="C3" s="18"/>
      <c r="D3" s="54" t="s">
        <v>229</v>
      </c>
      <c r="E3" s="54"/>
      <c r="F3" s="54"/>
      <c r="G3" s="54"/>
      <c r="H3" s="54"/>
      <c r="I3" s="54"/>
      <c r="J3" s="54"/>
      <c r="K3" s="18"/>
      <c r="L3" s="18"/>
      <c r="M3" s="18"/>
      <c r="N3" s="18"/>
      <c r="O3" s="18"/>
      <c r="P3" s="18"/>
      <c r="Q3" s="1"/>
      <c r="R3" s="1"/>
      <c r="S3" s="1"/>
      <c r="T3" s="1"/>
      <c r="U3" s="1"/>
      <c r="V3" s="1"/>
      <c r="W3" s="1"/>
      <c r="X3" s="1"/>
      <c r="Y3" s="1"/>
    </row>
    <row r="4" spans="1:25" x14ac:dyDescent="0.25">
      <c r="A4" s="1"/>
      <c r="B4" s="1"/>
      <c r="C4" s="18"/>
      <c r="D4" s="54"/>
      <c r="E4" s="54"/>
      <c r="F4" s="54"/>
      <c r="G4" s="54"/>
      <c r="H4" s="54"/>
      <c r="I4" s="54"/>
      <c r="J4" s="54"/>
      <c r="K4" s="18"/>
      <c r="L4" s="18"/>
      <c r="M4" s="18"/>
      <c r="N4" s="18"/>
      <c r="O4" s="18"/>
      <c r="P4" s="18"/>
      <c r="Q4" s="1"/>
      <c r="R4" s="1"/>
      <c r="S4" s="1"/>
      <c r="T4" s="1"/>
      <c r="U4" s="1"/>
      <c r="V4" s="1"/>
      <c r="W4" s="1"/>
      <c r="X4" s="1"/>
      <c r="Y4" s="1"/>
    </row>
    <row r="5" spans="1:25" x14ac:dyDescent="0.25">
      <c r="A5" s="1"/>
      <c r="B5" s="1"/>
      <c r="C5" s="18"/>
      <c r="D5" s="54"/>
      <c r="E5" s="54"/>
      <c r="F5" s="54"/>
      <c r="G5" s="54"/>
      <c r="H5" s="54"/>
      <c r="I5" s="54"/>
      <c r="J5" s="54"/>
      <c r="K5" s="18"/>
      <c r="L5" s="18"/>
      <c r="M5" s="18"/>
      <c r="N5" s="18"/>
      <c r="O5" s="18"/>
      <c r="P5" s="18"/>
      <c r="Q5" s="1"/>
      <c r="R5" s="1"/>
      <c r="S5" s="1"/>
      <c r="T5" s="1"/>
      <c r="U5" s="1"/>
      <c r="V5" s="1"/>
      <c r="W5" s="1"/>
      <c r="X5" s="1"/>
      <c r="Y5" s="1"/>
    </row>
    <row r="6" spans="1:25" x14ac:dyDescent="0.25">
      <c r="A6" s="1"/>
      <c r="B6" s="1"/>
      <c r="C6" s="18"/>
      <c r="D6" s="54"/>
      <c r="E6" s="54"/>
      <c r="F6" s="54"/>
      <c r="G6" s="54"/>
      <c r="H6" s="54"/>
      <c r="I6" s="54"/>
      <c r="J6" s="54"/>
      <c r="K6" s="18"/>
      <c r="L6" s="18"/>
      <c r="M6" s="18"/>
      <c r="N6" s="18"/>
      <c r="O6" s="18"/>
      <c r="P6" s="18"/>
      <c r="Q6" s="1"/>
      <c r="R6" s="1"/>
      <c r="S6" s="1"/>
      <c r="T6" s="1"/>
      <c r="U6" s="1"/>
      <c r="V6" s="1"/>
      <c r="W6" s="1"/>
      <c r="X6" s="1"/>
      <c r="Y6" s="1"/>
    </row>
    <row r="7" spans="1:25" x14ac:dyDescent="0.25">
      <c r="A7" s="1"/>
      <c r="B7" s="1"/>
      <c r="C7" s="18"/>
      <c r="D7" s="18"/>
      <c r="E7" s="18"/>
      <c r="F7" s="18"/>
      <c r="G7" s="18"/>
      <c r="H7" s="18"/>
      <c r="I7" s="18"/>
      <c r="J7" s="18"/>
      <c r="K7" s="18"/>
      <c r="L7" s="18"/>
      <c r="M7" s="18"/>
      <c r="N7" s="18"/>
      <c r="O7" s="18"/>
      <c r="P7" s="18"/>
      <c r="Q7" s="1"/>
      <c r="R7" s="1"/>
      <c r="S7" s="1"/>
      <c r="T7" s="1"/>
      <c r="U7" s="1"/>
      <c r="V7" s="1"/>
      <c r="W7" s="1"/>
      <c r="X7" s="1"/>
      <c r="Y7" s="1"/>
    </row>
    <row r="8" spans="1:25" x14ac:dyDescent="0.25">
      <c r="A8" s="1"/>
      <c r="B8" s="1"/>
      <c r="C8" s="18"/>
      <c r="D8" s="18"/>
      <c r="E8" s="18"/>
      <c r="F8" s="18"/>
      <c r="G8" s="18"/>
      <c r="H8" s="18"/>
      <c r="I8" s="18"/>
      <c r="J8" s="18"/>
      <c r="K8" s="18"/>
      <c r="L8" s="18"/>
      <c r="M8" s="18"/>
      <c r="N8" s="18"/>
      <c r="O8" s="18"/>
      <c r="P8" s="18"/>
      <c r="Q8" s="1"/>
      <c r="R8" s="1"/>
      <c r="S8" s="1"/>
      <c r="T8" s="1"/>
      <c r="U8" s="1"/>
      <c r="V8" s="1"/>
      <c r="W8" s="1"/>
      <c r="X8" s="1"/>
      <c r="Y8" s="1"/>
    </row>
    <row r="9" spans="1:25" x14ac:dyDescent="0.25">
      <c r="A9" s="1"/>
      <c r="B9" s="1"/>
      <c r="C9" s="18"/>
      <c r="D9" s="18"/>
      <c r="E9" s="18"/>
      <c r="F9" s="18"/>
      <c r="G9" s="18"/>
      <c r="H9" s="18"/>
      <c r="I9" s="18"/>
      <c r="J9" s="18"/>
      <c r="K9" s="18"/>
      <c r="L9" s="18"/>
      <c r="M9" s="18"/>
      <c r="N9" s="18"/>
      <c r="O9" s="18"/>
      <c r="P9" s="18"/>
      <c r="Q9" s="1"/>
      <c r="R9" s="1"/>
      <c r="S9" s="1"/>
      <c r="T9" s="1"/>
      <c r="U9" s="1"/>
      <c r="V9" s="1"/>
      <c r="W9" s="1"/>
      <c r="X9" s="1"/>
      <c r="Y9" s="1"/>
    </row>
    <row r="10" spans="1:25" x14ac:dyDescent="0.25">
      <c r="A10" s="1"/>
      <c r="B10" s="1"/>
      <c r="C10" s="18"/>
      <c r="D10" s="18"/>
      <c r="E10" s="18"/>
      <c r="F10" s="18"/>
      <c r="G10" s="18"/>
      <c r="H10" s="18"/>
      <c r="I10" s="18"/>
      <c r="J10" s="18"/>
      <c r="K10" s="18"/>
      <c r="L10" s="18"/>
      <c r="M10" s="18"/>
      <c r="N10" s="18"/>
      <c r="O10" s="18"/>
      <c r="P10" s="18"/>
      <c r="Q10" s="1"/>
      <c r="R10" s="1"/>
      <c r="S10" s="1"/>
      <c r="T10" s="1"/>
      <c r="U10" s="1"/>
      <c r="V10" s="1"/>
      <c r="W10" s="1"/>
      <c r="X10" s="1"/>
      <c r="Y10" s="1"/>
    </row>
    <row r="11" spans="1:25" s="1" customFormat="1" x14ac:dyDescent="0.25">
      <c r="A11" s="1" t="s">
        <v>499</v>
      </c>
      <c r="C11" s="18"/>
      <c r="D11" s="18"/>
      <c r="E11" s="18"/>
      <c r="F11" s="18"/>
      <c r="G11" s="18"/>
      <c r="H11" s="18"/>
      <c r="I11" s="18"/>
      <c r="J11" s="18"/>
      <c r="K11" s="18"/>
      <c r="L11" s="18"/>
      <c r="M11" s="18"/>
      <c r="N11" s="18"/>
      <c r="O11" s="18"/>
      <c r="P11" s="18"/>
    </row>
    <row r="12" spans="1:25" s="1" customFormat="1" x14ac:dyDescent="0.25">
      <c r="C12" s="18"/>
      <c r="D12" s="18"/>
      <c r="E12" s="18"/>
      <c r="F12" s="18"/>
      <c r="G12" s="18"/>
      <c r="H12" s="18"/>
      <c r="I12" s="18"/>
      <c r="J12" s="18"/>
      <c r="K12" s="18"/>
      <c r="L12" s="18"/>
      <c r="M12" s="18"/>
      <c r="N12" s="18"/>
      <c r="O12" s="18"/>
      <c r="P12" s="18"/>
    </row>
    <row r="13" spans="1:25" s="1" customFormat="1" ht="30" x14ac:dyDescent="0.25">
      <c r="A13" s="7" t="s">
        <v>16</v>
      </c>
      <c r="B13" s="7" t="s">
        <v>15</v>
      </c>
      <c r="C13" s="10" t="s">
        <v>500</v>
      </c>
      <c r="D13" s="10" t="s">
        <v>501</v>
      </c>
      <c r="E13" s="10" t="s">
        <v>453</v>
      </c>
      <c r="F13" s="9"/>
      <c r="G13" s="9"/>
      <c r="H13" s="9"/>
      <c r="I13" s="9"/>
      <c r="J13" s="9"/>
      <c r="K13" s="9"/>
      <c r="L13" s="9"/>
      <c r="M13" s="9"/>
      <c r="N13" s="9"/>
      <c r="O13" s="9"/>
      <c r="P13" s="9"/>
      <c r="Q13" s="8"/>
      <c r="R13" s="8"/>
      <c r="S13" s="8"/>
      <c r="T13" s="8"/>
      <c r="U13" s="8"/>
      <c r="V13" s="8"/>
      <c r="W13" s="8"/>
      <c r="X13" s="8"/>
      <c r="Y13" s="8"/>
    </row>
    <row r="14" spans="1:25" s="1" customFormat="1" x14ac:dyDescent="0.25">
      <c r="A14" s="6" t="s">
        <v>11</v>
      </c>
      <c r="B14" s="4">
        <v>3521</v>
      </c>
      <c r="C14" s="19">
        <v>3.4365237148537349E-2</v>
      </c>
      <c r="D14" s="19">
        <v>0.66657199659187727</v>
      </c>
      <c r="E14" s="19">
        <v>0.29906276625958533</v>
      </c>
      <c r="F14" s="20"/>
      <c r="G14" s="20"/>
      <c r="H14" s="20"/>
      <c r="I14" s="20"/>
      <c r="J14" s="20"/>
      <c r="K14" s="20"/>
      <c r="L14" s="20"/>
      <c r="M14" s="20"/>
      <c r="N14" s="20"/>
      <c r="O14" s="20"/>
      <c r="P14" s="20"/>
      <c r="Q14" s="2"/>
      <c r="R14" s="2"/>
      <c r="S14" s="2"/>
      <c r="T14" s="2"/>
      <c r="U14" s="2"/>
      <c r="V14" s="2"/>
      <c r="W14" s="2"/>
      <c r="X14" s="2"/>
      <c r="Y14" s="2"/>
    </row>
    <row r="15" spans="1:25" s="1" customFormat="1" x14ac:dyDescent="0.25">
      <c r="A15" s="5" t="s">
        <v>10</v>
      </c>
      <c r="B15" s="4">
        <v>1280</v>
      </c>
      <c r="C15" s="19">
        <v>2.9687499999999999E-2</v>
      </c>
      <c r="D15" s="19">
        <v>0.6640625</v>
      </c>
      <c r="E15" s="19">
        <v>0.30625000000000002</v>
      </c>
      <c r="F15" s="18"/>
      <c r="G15" s="18"/>
      <c r="H15" s="18"/>
      <c r="I15" s="18"/>
      <c r="J15" s="18"/>
      <c r="K15" s="18"/>
      <c r="L15" s="18"/>
      <c r="M15" s="18"/>
      <c r="N15" s="18"/>
      <c r="O15" s="18"/>
      <c r="P15" s="18"/>
    </row>
    <row r="16" spans="1:25" s="1" customFormat="1" x14ac:dyDescent="0.25">
      <c r="A16" s="5" t="s">
        <v>9</v>
      </c>
      <c r="B16" s="4">
        <v>579</v>
      </c>
      <c r="C16" s="19">
        <v>3.7996545768566495E-2</v>
      </c>
      <c r="D16" s="19">
        <v>0.55613126079447328</v>
      </c>
      <c r="E16" s="19">
        <v>0.40587219343696029</v>
      </c>
      <c r="F16" s="18"/>
      <c r="G16" s="18"/>
      <c r="H16" s="18"/>
      <c r="I16" s="18"/>
      <c r="J16" s="18"/>
      <c r="K16" s="18"/>
      <c r="L16" s="18"/>
      <c r="M16" s="18"/>
      <c r="N16" s="18"/>
      <c r="O16" s="18"/>
      <c r="P16" s="18"/>
    </row>
    <row r="17" spans="1:25" s="1" customFormat="1" x14ac:dyDescent="0.25">
      <c r="A17" s="5" t="s">
        <v>8</v>
      </c>
      <c r="B17" s="4">
        <v>713</v>
      </c>
      <c r="C17" s="19">
        <v>3.2258064516129031E-2</v>
      </c>
      <c r="D17" s="19">
        <v>0.75175315568022438</v>
      </c>
      <c r="E17" s="19">
        <v>0.21598877980364656</v>
      </c>
      <c r="F17" s="18"/>
      <c r="G17" s="18"/>
      <c r="H17" s="18"/>
      <c r="I17" s="18"/>
      <c r="J17" s="18"/>
      <c r="K17" s="18"/>
      <c r="L17" s="18"/>
      <c r="M17" s="18"/>
      <c r="N17" s="18"/>
      <c r="O17" s="18"/>
      <c r="P17" s="18"/>
    </row>
    <row r="18" spans="1:25" s="1" customFormat="1" x14ac:dyDescent="0.25">
      <c r="A18" s="5" t="s">
        <v>7</v>
      </c>
      <c r="B18" s="4">
        <v>396</v>
      </c>
      <c r="C18" s="19">
        <v>4.0404040404040407E-2</v>
      </c>
      <c r="D18" s="19">
        <v>0.76515151515151514</v>
      </c>
      <c r="E18" s="19">
        <v>0.19444444444444445</v>
      </c>
      <c r="F18" s="18"/>
      <c r="G18" s="18"/>
      <c r="H18" s="18"/>
      <c r="I18" s="18"/>
      <c r="J18" s="18"/>
      <c r="K18" s="18"/>
      <c r="L18" s="18"/>
      <c r="M18" s="18"/>
      <c r="N18" s="18"/>
      <c r="O18" s="18"/>
      <c r="P18" s="18"/>
    </row>
    <row r="19" spans="1:25" s="1" customFormat="1" x14ac:dyDescent="0.25">
      <c r="A19" s="5" t="s">
        <v>6</v>
      </c>
      <c r="B19" s="4">
        <v>553</v>
      </c>
      <c r="C19" s="19">
        <v>3.9783001808318265E-2</v>
      </c>
      <c r="D19" s="19">
        <v>0.60759493670886078</v>
      </c>
      <c r="E19" s="19">
        <v>0.35262206148282099</v>
      </c>
      <c r="F19" s="18"/>
      <c r="G19" s="18"/>
      <c r="H19" s="18"/>
      <c r="I19" s="18"/>
      <c r="J19" s="18"/>
      <c r="K19" s="18"/>
      <c r="L19" s="18"/>
      <c r="M19" s="18"/>
      <c r="N19" s="18"/>
      <c r="O19" s="18"/>
      <c r="P19" s="18"/>
    </row>
    <row r="20" spans="1:25" s="1" customFormat="1" x14ac:dyDescent="0.25">
      <c r="A20" s="5" t="s">
        <v>5</v>
      </c>
      <c r="B20" s="4">
        <v>2035</v>
      </c>
      <c r="C20" s="19">
        <v>4.1277641277641275E-2</v>
      </c>
      <c r="D20" s="19">
        <v>0.63538083538083534</v>
      </c>
      <c r="E20" s="19">
        <v>0.32334152334152333</v>
      </c>
      <c r="F20" s="18"/>
      <c r="G20" s="18"/>
      <c r="H20" s="18"/>
      <c r="I20" s="18"/>
      <c r="J20" s="18"/>
      <c r="K20" s="18"/>
      <c r="L20" s="18"/>
      <c r="M20" s="18"/>
      <c r="N20" s="18"/>
      <c r="O20" s="18"/>
      <c r="P20" s="18"/>
    </row>
    <row r="21" spans="1:25" s="1" customFormat="1" x14ac:dyDescent="0.25">
      <c r="A21" s="5" t="s">
        <v>4</v>
      </c>
      <c r="B21" s="4">
        <v>1326</v>
      </c>
      <c r="C21" s="19">
        <v>2.564102564102564E-2</v>
      </c>
      <c r="D21" s="19">
        <v>0.72021116138763197</v>
      </c>
      <c r="E21" s="19">
        <v>0.25414781297134237</v>
      </c>
      <c r="F21" s="18"/>
      <c r="G21" s="18"/>
      <c r="H21" s="18"/>
      <c r="I21" s="18"/>
      <c r="J21" s="18"/>
      <c r="K21" s="18"/>
      <c r="L21" s="18"/>
      <c r="M21" s="18"/>
      <c r="N21" s="18"/>
      <c r="O21" s="18"/>
      <c r="P21" s="18"/>
    </row>
    <row r="22" spans="1:25" s="1" customFormat="1" x14ac:dyDescent="0.25">
      <c r="A22" s="5" t="s">
        <v>3</v>
      </c>
      <c r="B22" s="4">
        <v>917</v>
      </c>
      <c r="C22" s="19">
        <v>5.0163576881134132E-2</v>
      </c>
      <c r="D22" s="19">
        <v>0.48527808069792805</v>
      </c>
      <c r="E22" s="19">
        <v>0.46455834242093785</v>
      </c>
      <c r="F22" s="18"/>
      <c r="G22" s="18"/>
      <c r="H22" s="18"/>
      <c r="I22" s="18"/>
      <c r="J22" s="18"/>
      <c r="K22" s="18"/>
      <c r="L22" s="18"/>
      <c r="M22" s="18"/>
      <c r="N22" s="18"/>
      <c r="O22" s="18"/>
      <c r="P22" s="18"/>
    </row>
    <row r="23" spans="1:25" s="1" customFormat="1" x14ac:dyDescent="0.25">
      <c r="A23" s="5" t="s">
        <v>2</v>
      </c>
      <c r="B23" s="4">
        <v>1438</v>
      </c>
      <c r="C23" s="19">
        <v>3.68567454798331E-2</v>
      </c>
      <c r="D23" s="19">
        <v>0.69680111265646727</v>
      </c>
      <c r="E23" s="19">
        <v>0.26634214186369959</v>
      </c>
      <c r="F23" s="18"/>
      <c r="G23" s="18"/>
      <c r="H23" s="18"/>
      <c r="I23" s="18"/>
      <c r="J23" s="18"/>
      <c r="K23" s="18"/>
      <c r="L23" s="18"/>
      <c r="M23" s="18"/>
      <c r="N23" s="18"/>
      <c r="O23" s="18"/>
      <c r="P23" s="18"/>
    </row>
    <row r="24" spans="1:25" s="1" customFormat="1" x14ac:dyDescent="0.25">
      <c r="A24" s="5" t="s">
        <v>1</v>
      </c>
      <c r="B24" s="4">
        <v>428</v>
      </c>
      <c r="C24" s="19">
        <v>2.1028037383177569E-2</v>
      </c>
      <c r="D24" s="19">
        <v>0.73130841121495327</v>
      </c>
      <c r="E24" s="19">
        <v>0.24766355140186916</v>
      </c>
      <c r="F24" s="18"/>
      <c r="G24" s="18"/>
      <c r="H24" s="18"/>
      <c r="I24" s="18"/>
      <c r="J24" s="18"/>
      <c r="K24" s="18"/>
      <c r="L24" s="18"/>
      <c r="M24" s="18"/>
      <c r="N24" s="18"/>
      <c r="O24" s="18"/>
      <c r="P24" s="18"/>
    </row>
    <row r="25" spans="1:25" s="1" customFormat="1" x14ac:dyDescent="0.25">
      <c r="A25" s="5" t="s">
        <v>0</v>
      </c>
      <c r="B25" s="4">
        <v>679</v>
      </c>
      <c r="C25" s="19">
        <v>1.9145802650957292E-2</v>
      </c>
      <c r="D25" s="19">
        <v>0.80706921944035348</v>
      </c>
      <c r="E25" s="19">
        <v>0.17378497790868924</v>
      </c>
      <c r="F25" s="18"/>
      <c r="G25" s="18"/>
      <c r="H25" s="18"/>
      <c r="I25" s="18"/>
      <c r="J25" s="18"/>
      <c r="K25" s="18"/>
      <c r="L25" s="18"/>
      <c r="M25" s="18"/>
      <c r="N25" s="18"/>
      <c r="O25" s="18"/>
      <c r="P25" s="18"/>
    </row>
    <row r="26" spans="1:25" s="1" customFormat="1" x14ac:dyDescent="0.25">
      <c r="C26" s="18"/>
      <c r="D26" s="18"/>
      <c r="E26" s="18"/>
      <c r="F26" s="18"/>
      <c r="G26" s="18"/>
      <c r="H26" s="18"/>
      <c r="I26" s="18"/>
      <c r="J26" s="18"/>
      <c r="K26" s="18"/>
      <c r="L26" s="18"/>
      <c r="M26" s="18"/>
      <c r="N26" s="18"/>
      <c r="O26" s="18"/>
      <c r="P26" s="18"/>
    </row>
    <row r="27" spans="1:25" s="1" customFormat="1" x14ac:dyDescent="0.25">
      <c r="A27" s="1" t="s">
        <v>502</v>
      </c>
      <c r="C27" s="18"/>
      <c r="D27" s="18"/>
      <c r="E27" s="18"/>
      <c r="F27" s="18"/>
      <c r="G27" s="18"/>
      <c r="H27" s="18"/>
      <c r="I27" s="18"/>
      <c r="J27" s="18"/>
      <c r="K27" s="18"/>
      <c r="L27" s="18"/>
      <c r="M27" s="18"/>
      <c r="N27" s="18"/>
      <c r="O27" s="18"/>
      <c r="P27" s="18"/>
    </row>
    <row r="28" spans="1:25" s="1" customFormat="1" x14ac:dyDescent="0.25">
      <c r="C28" s="18"/>
      <c r="D28" s="18"/>
      <c r="E28" s="18"/>
      <c r="F28" s="18"/>
      <c r="G28" s="18"/>
      <c r="H28" s="18"/>
      <c r="I28" s="18"/>
      <c r="J28" s="18"/>
      <c r="K28" s="18"/>
      <c r="L28" s="18"/>
      <c r="M28" s="18"/>
      <c r="N28" s="18"/>
      <c r="O28" s="18"/>
      <c r="P28" s="18"/>
    </row>
    <row r="29" spans="1:25" s="1" customFormat="1" ht="30" x14ac:dyDescent="0.25">
      <c r="A29" s="7" t="s">
        <v>16</v>
      </c>
      <c r="B29" s="7" t="s">
        <v>15</v>
      </c>
      <c r="C29" s="10" t="s">
        <v>500</v>
      </c>
      <c r="D29" s="10" t="s">
        <v>501</v>
      </c>
      <c r="E29" s="10" t="s">
        <v>453</v>
      </c>
      <c r="F29" s="9"/>
      <c r="G29" s="9"/>
      <c r="H29" s="9"/>
      <c r="I29" s="9"/>
      <c r="J29" s="9"/>
      <c r="K29" s="9"/>
      <c r="L29" s="9"/>
      <c r="M29" s="9"/>
      <c r="N29" s="9"/>
      <c r="O29" s="9"/>
      <c r="P29" s="9"/>
      <c r="Q29" s="8"/>
      <c r="R29" s="8"/>
      <c r="S29" s="8"/>
      <c r="T29" s="8"/>
      <c r="U29" s="8"/>
      <c r="V29" s="8"/>
      <c r="W29" s="8"/>
      <c r="X29" s="8"/>
      <c r="Y29" s="8"/>
    </row>
    <row r="30" spans="1:25" s="1" customFormat="1" x14ac:dyDescent="0.25">
      <c r="A30" s="6" t="s">
        <v>11</v>
      </c>
      <c r="B30" s="4">
        <v>3320</v>
      </c>
      <c r="C30" s="19">
        <v>2.5301204819277109E-2</v>
      </c>
      <c r="D30" s="19">
        <v>0.3786144578313253</v>
      </c>
      <c r="E30" s="19">
        <v>0.59608433734939759</v>
      </c>
      <c r="F30" s="20"/>
      <c r="G30" s="20"/>
      <c r="H30" s="20"/>
      <c r="I30" s="20"/>
      <c r="J30" s="20"/>
      <c r="K30" s="20"/>
      <c r="L30" s="20"/>
      <c r="M30" s="20"/>
      <c r="N30" s="20"/>
      <c r="O30" s="20"/>
      <c r="P30" s="20"/>
      <c r="Q30" s="2"/>
      <c r="R30" s="2"/>
      <c r="S30" s="2"/>
      <c r="T30" s="2"/>
      <c r="U30" s="2"/>
      <c r="V30" s="2"/>
      <c r="W30" s="2"/>
      <c r="X30" s="2"/>
      <c r="Y30" s="2"/>
    </row>
    <row r="31" spans="1:25" s="1" customFormat="1" x14ac:dyDescent="0.25">
      <c r="A31" s="5" t="s">
        <v>10</v>
      </c>
      <c r="B31" s="4">
        <v>1209</v>
      </c>
      <c r="C31" s="19">
        <v>2.4813895781637719E-2</v>
      </c>
      <c r="D31" s="19">
        <v>0.33829611248966085</v>
      </c>
      <c r="E31" s="19">
        <v>0.63688999172870142</v>
      </c>
      <c r="F31" s="18"/>
      <c r="G31" s="18"/>
      <c r="H31" s="18"/>
      <c r="I31" s="18"/>
      <c r="J31" s="18"/>
      <c r="K31" s="18"/>
      <c r="L31" s="18"/>
      <c r="M31" s="18"/>
      <c r="N31" s="18"/>
      <c r="O31" s="18"/>
      <c r="P31" s="18"/>
    </row>
    <row r="32" spans="1:25" s="1" customFormat="1" x14ac:dyDescent="0.25">
      <c r="A32" s="5" t="s">
        <v>9</v>
      </c>
      <c r="B32" s="4">
        <v>548</v>
      </c>
      <c r="C32" s="19">
        <v>1.6423357664233577E-2</v>
      </c>
      <c r="D32" s="19">
        <v>0.35948905109489049</v>
      </c>
      <c r="E32" s="19">
        <v>0.62408759124087587</v>
      </c>
      <c r="F32" s="18"/>
      <c r="G32" s="18"/>
      <c r="H32" s="18"/>
      <c r="I32" s="18"/>
      <c r="J32" s="18"/>
      <c r="K32" s="18"/>
      <c r="L32" s="18"/>
      <c r="M32" s="18"/>
      <c r="N32" s="18"/>
      <c r="O32" s="18"/>
      <c r="P32" s="18"/>
    </row>
    <row r="33" spans="1:25" s="1" customFormat="1" x14ac:dyDescent="0.25">
      <c r="A33" s="5" t="s">
        <v>8</v>
      </c>
      <c r="B33" s="4">
        <v>662</v>
      </c>
      <c r="C33" s="19">
        <v>2.5679758308157101E-2</v>
      </c>
      <c r="D33" s="19">
        <v>0.48338368580060426</v>
      </c>
      <c r="E33" s="19">
        <v>0.49093655589123869</v>
      </c>
      <c r="F33" s="18"/>
      <c r="G33" s="18"/>
      <c r="H33" s="18"/>
      <c r="I33" s="18"/>
      <c r="J33" s="18"/>
      <c r="K33" s="18"/>
      <c r="L33" s="18"/>
      <c r="M33" s="18"/>
      <c r="N33" s="18"/>
      <c r="O33" s="18"/>
      <c r="P33" s="18"/>
    </row>
    <row r="34" spans="1:25" s="1" customFormat="1" x14ac:dyDescent="0.25">
      <c r="A34" s="5" t="s">
        <v>7</v>
      </c>
      <c r="B34" s="4">
        <v>376</v>
      </c>
      <c r="C34" s="19">
        <v>3.1914893617021274E-2</v>
      </c>
      <c r="D34" s="19">
        <v>0.47340425531914893</v>
      </c>
      <c r="E34" s="19">
        <v>0.49468085106382981</v>
      </c>
      <c r="F34" s="18"/>
      <c r="G34" s="18"/>
      <c r="H34" s="18"/>
      <c r="I34" s="18"/>
      <c r="J34" s="18"/>
      <c r="K34" s="18"/>
      <c r="L34" s="18"/>
      <c r="M34" s="18"/>
      <c r="N34" s="18"/>
      <c r="O34" s="18"/>
      <c r="P34" s="18"/>
    </row>
    <row r="35" spans="1:25" s="1" customFormat="1" x14ac:dyDescent="0.25">
      <c r="A35" s="5" t="s">
        <v>6</v>
      </c>
      <c r="B35" s="4">
        <v>525</v>
      </c>
      <c r="C35" s="19">
        <v>3.0476190476190476E-2</v>
      </c>
      <c r="D35" s="19">
        <v>0.29142857142857143</v>
      </c>
      <c r="E35" s="19">
        <v>0.67809523809523808</v>
      </c>
      <c r="F35" s="18"/>
      <c r="G35" s="18"/>
      <c r="H35" s="18"/>
      <c r="I35" s="18"/>
      <c r="J35" s="18"/>
      <c r="K35" s="18"/>
      <c r="L35" s="18"/>
      <c r="M35" s="18"/>
      <c r="N35" s="18"/>
      <c r="O35" s="18"/>
      <c r="P35" s="18"/>
    </row>
    <row r="36" spans="1:25" s="1" customFormat="1" x14ac:dyDescent="0.25">
      <c r="A36" s="5" t="s">
        <v>5</v>
      </c>
      <c r="B36" s="4">
        <v>1914</v>
      </c>
      <c r="C36" s="19">
        <v>2.9258098223615466E-2</v>
      </c>
      <c r="D36" s="19">
        <v>0.30407523510971785</v>
      </c>
      <c r="E36" s="19">
        <v>0.66666666666666663</v>
      </c>
      <c r="F36" s="18"/>
      <c r="G36" s="18"/>
      <c r="H36" s="18"/>
      <c r="I36" s="18"/>
      <c r="J36" s="18"/>
      <c r="K36" s="18"/>
      <c r="L36" s="18"/>
      <c r="M36" s="18"/>
      <c r="N36" s="18"/>
      <c r="O36" s="18"/>
      <c r="P36" s="18"/>
    </row>
    <row r="37" spans="1:25" s="1" customFormat="1" x14ac:dyDescent="0.25">
      <c r="A37" s="5" t="s">
        <v>4</v>
      </c>
      <c r="B37" s="4">
        <v>1259</v>
      </c>
      <c r="C37" s="19">
        <v>2.0651310563939634E-2</v>
      </c>
      <c r="D37" s="19">
        <v>0.49166004765687055</v>
      </c>
      <c r="E37" s="19">
        <v>0.48768864177918986</v>
      </c>
      <c r="F37" s="18"/>
      <c r="G37" s="18"/>
      <c r="H37" s="18"/>
      <c r="I37" s="18"/>
      <c r="J37" s="18"/>
      <c r="K37" s="18"/>
      <c r="L37" s="18"/>
      <c r="M37" s="18"/>
      <c r="N37" s="18"/>
      <c r="O37" s="18"/>
      <c r="P37" s="18"/>
    </row>
    <row r="38" spans="1:25" s="1" customFormat="1" x14ac:dyDescent="0.25">
      <c r="A38" s="5" t="s">
        <v>3</v>
      </c>
      <c r="B38" s="4">
        <v>892</v>
      </c>
      <c r="C38" s="19">
        <v>3.3632286995515695E-2</v>
      </c>
      <c r="D38" s="19">
        <v>0.36771300448430494</v>
      </c>
      <c r="E38" s="19">
        <v>0.59865470852017932</v>
      </c>
      <c r="F38" s="18"/>
      <c r="G38" s="18"/>
      <c r="H38" s="18"/>
      <c r="I38" s="18"/>
      <c r="J38" s="18"/>
      <c r="K38" s="18"/>
      <c r="L38" s="18"/>
      <c r="M38" s="18"/>
      <c r="N38" s="18"/>
      <c r="O38" s="18"/>
      <c r="P38" s="18"/>
    </row>
    <row r="39" spans="1:25" s="1" customFormat="1" x14ac:dyDescent="0.25">
      <c r="A39" s="5" t="s">
        <v>2</v>
      </c>
      <c r="B39" s="4">
        <v>1348</v>
      </c>
      <c r="C39" s="19">
        <v>2.596439169139466E-2</v>
      </c>
      <c r="D39" s="19">
        <v>0.41097922848664686</v>
      </c>
      <c r="E39" s="19">
        <v>0.56305637982195844</v>
      </c>
      <c r="F39" s="18"/>
      <c r="G39" s="18"/>
      <c r="H39" s="18"/>
      <c r="I39" s="18"/>
      <c r="J39" s="18"/>
      <c r="K39" s="18"/>
      <c r="L39" s="18"/>
      <c r="M39" s="18"/>
      <c r="N39" s="18"/>
      <c r="O39" s="18"/>
      <c r="P39" s="18"/>
    </row>
    <row r="40" spans="1:25" s="1" customFormat="1" x14ac:dyDescent="0.25">
      <c r="A40" s="5" t="s">
        <v>1</v>
      </c>
      <c r="B40" s="4">
        <v>403</v>
      </c>
      <c r="C40" s="19">
        <v>1.9851116625310174E-2</v>
      </c>
      <c r="D40" s="19">
        <v>0.36972704714640198</v>
      </c>
      <c r="E40" s="19">
        <v>0.61042183622828783</v>
      </c>
      <c r="F40" s="18"/>
      <c r="G40" s="18"/>
      <c r="H40" s="18"/>
      <c r="I40" s="18"/>
      <c r="J40" s="18"/>
      <c r="K40" s="18"/>
      <c r="L40" s="18"/>
      <c r="M40" s="18"/>
      <c r="N40" s="18"/>
      <c r="O40" s="18"/>
      <c r="P40" s="18"/>
    </row>
    <row r="41" spans="1:25" s="1" customFormat="1" x14ac:dyDescent="0.25">
      <c r="A41" s="5" t="s">
        <v>0</v>
      </c>
      <c r="B41" s="4">
        <v>621</v>
      </c>
      <c r="C41" s="19">
        <v>1.7713365539452495E-2</v>
      </c>
      <c r="D41" s="19">
        <v>0.32045088566827695</v>
      </c>
      <c r="E41" s="19">
        <v>0.66183574879227058</v>
      </c>
      <c r="F41" s="18"/>
      <c r="G41" s="18"/>
      <c r="H41" s="18"/>
      <c r="I41" s="18"/>
      <c r="J41" s="18"/>
      <c r="K41" s="18"/>
      <c r="L41" s="18"/>
      <c r="M41" s="18"/>
      <c r="N41" s="18"/>
      <c r="O41" s="18"/>
      <c r="P41" s="18"/>
    </row>
    <row r="42" spans="1:25" s="1" customFormat="1" x14ac:dyDescent="0.25">
      <c r="C42" s="18"/>
      <c r="D42" s="18"/>
      <c r="E42" s="18"/>
      <c r="F42" s="18"/>
      <c r="G42" s="18"/>
      <c r="H42" s="18"/>
      <c r="I42" s="18"/>
      <c r="J42" s="18"/>
      <c r="K42" s="18"/>
      <c r="L42" s="18"/>
      <c r="M42" s="18"/>
      <c r="N42" s="18"/>
      <c r="O42" s="18"/>
      <c r="P42" s="18"/>
    </row>
    <row r="43" spans="1:25" s="1" customFormat="1" x14ac:dyDescent="0.25">
      <c r="A43" s="1" t="s">
        <v>503</v>
      </c>
      <c r="C43" s="18"/>
      <c r="D43" s="18"/>
      <c r="E43" s="18"/>
      <c r="F43" s="18"/>
      <c r="G43" s="18"/>
      <c r="H43" s="18"/>
      <c r="I43" s="18"/>
      <c r="J43" s="18"/>
      <c r="K43" s="18"/>
      <c r="L43" s="18"/>
      <c r="M43" s="18"/>
      <c r="N43" s="18"/>
      <c r="O43" s="18"/>
      <c r="P43" s="18"/>
    </row>
    <row r="44" spans="1:25" s="1" customFormat="1" x14ac:dyDescent="0.25">
      <c r="C44" s="18"/>
      <c r="D44" s="18"/>
      <c r="E44" s="18"/>
      <c r="F44" s="18"/>
      <c r="G44" s="18"/>
      <c r="H44" s="18"/>
      <c r="I44" s="18"/>
      <c r="J44" s="18"/>
      <c r="K44" s="18"/>
      <c r="L44" s="18"/>
      <c r="M44" s="18"/>
      <c r="N44" s="18"/>
      <c r="O44" s="18"/>
      <c r="P44" s="18"/>
    </row>
    <row r="45" spans="1:25" s="1" customFormat="1" ht="30" x14ac:dyDescent="0.25">
      <c r="A45" s="7" t="s">
        <v>16</v>
      </c>
      <c r="B45" s="7" t="s">
        <v>15</v>
      </c>
      <c r="C45" s="10" t="s">
        <v>500</v>
      </c>
      <c r="D45" s="10" t="s">
        <v>501</v>
      </c>
      <c r="E45" s="10" t="s">
        <v>453</v>
      </c>
      <c r="F45" s="9"/>
      <c r="G45" s="9"/>
      <c r="H45" s="9"/>
      <c r="I45" s="9"/>
      <c r="J45" s="9"/>
      <c r="K45" s="9"/>
      <c r="L45" s="9"/>
      <c r="M45" s="9"/>
      <c r="N45" s="9"/>
      <c r="O45" s="9"/>
      <c r="P45" s="9"/>
      <c r="Q45" s="8"/>
      <c r="R45" s="8"/>
      <c r="S45" s="8"/>
      <c r="T45" s="8"/>
      <c r="U45" s="8"/>
      <c r="V45" s="8"/>
      <c r="W45" s="8"/>
      <c r="X45" s="8"/>
      <c r="Y45" s="8"/>
    </row>
    <row r="46" spans="1:25" s="1" customFormat="1" x14ac:dyDescent="0.25">
      <c r="A46" s="6" t="s">
        <v>11</v>
      </c>
      <c r="B46" s="4">
        <v>3436</v>
      </c>
      <c r="C46" s="19">
        <v>2.9976717112922002E-2</v>
      </c>
      <c r="D46" s="19">
        <v>0.56461001164144353</v>
      </c>
      <c r="E46" s="19">
        <v>0.40541327124563448</v>
      </c>
      <c r="F46" s="20"/>
      <c r="G46" s="20"/>
      <c r="H46" s="20"/>
      <c r="I46" s="20"/>
      <c r="J46" s="20"/>
      <c r="K46" s="20"/>
      <c r="L46" s="20"/>
      <c r="M46" s="20"/>
      <c r="N46" s="20"/>
      <c r="O46" s="20"/>
      <c r="P46" s="20"/>
      <c r="Q46" s="2"/>
      <c r="R46" s="2"/>
      <c r="S46" s="2"/>
      <c r="T46" s="2"/>
      <c r="U46" s="2"/>
      <c r="V46" s="2"/>
      <c r="W46" s="2"/>
      <c r="X46" s="2"/>
      <c r="Y46" s="2"/>
    </row>
    <row r="47" spans="1:25" s="1" customFormat="1" x14ac:dyDescent="0.25">
      <c r="A47" s="5" t="s">
        <v>10</v>
      </c>
      <c r="B47" s="4">
        <v>1249</v>
      </c>
      <c r="C47" s="19">
        <v>2.321857485988791E-2</v>
      </c>
      <c r="D47" s="19">
        <v>0.53002401921537234</v>
      </c>
      <c r="E47" s="19">
        <v>0.44675740592473978</v>
      </c>
      <c r="F47" s="18"/>
      <c r="G47" s="18"/>
      <c r="H47" s="18"/>
      <c r="I47" s="18"/>
      <c r="J47" s="18"/>
      <c r="K47" s="18"/>
      <c r="L47" s="18"/>
      <c r="M47" s="18"/>
      <c r="N47" s="18"/>
      <c r="O47" s="18"/>
      <c r="P47" s="18"/>
    </row>
    <row r="48" spans="1:25" s="1" customFormat="1" x14ac:dyDescent="0.25">
      <c r="A48" s="5" t="s">
        <v>9</v>
      </c>
      <c r="B48" s="4">
        <v>566</v>
      </c>
      <c r="C48" s="19">
        <v>3.5335689045936397E-2</v>
      </c>
      <c r="D48" s="19">
        <v>0.49469964664310956</v>
      </c>
      <c r="E48" s="19">
        <v>0.46996466431095407</v>
      </c>
      <c r="F48" s="18"/>
      <c r="G48" s="18"/>
      <c r="H48" s="18"/>
      <c r="I48" s="18"/>
      <c r="J48" s="18"/>
      <c r="K48" s="18"/>
      <c r="L48" s="18"/>
      <c r="M48" s="18"/>
      <c r="N48" s="18"/>
      <c r="O48" s="18"/>
      <c r="P48" s="18"/>
    </row>
    <row r="49" spans="1:25" s="1" customFormat="1" x14ac:dyDescent="0.25">
      <c r="A49" s="5" t="s">
        <v>8</v>
      </c>
      <c r="B49" s="4">
        <v>695</v>
      </c>
      <c r="C49" s="19">
        <v>2.8776978417266189E-2</v>
      </c>
      <c r="D49" s="19">
        <v>0.64316546762589932</v>
      </c>
      <c r="E49" s="19">
        <v>0.32805755395683456</v>
      </c>
      <c r="F49" s="18"/>
      <c r="G49" s="18"/>
      <c r="H49" s="18"/>
      <c r="I49" s="18"/>
      <c r="J49" s="18"/>
      <c r="K49" s="18"/>
      <c r="L49" s="18"/>
      <c r="M49" s="18"/>
      <c r="N49" s="18"/>
      <c r="O49" s="18"/>
      <c r="P49" s="18"/>
    </row>
    <row r="50" spans="1:25" s="1" customFormat="1" x14ac:dyDescent="0.25">
      <c r="A50" s="5" t="s">
        <v>7</v>
      </c>
      <c r="B50" s="4">
        <v>381</v>
      </c>
      <c r="C50" s="19">
        <v>3.4120734908136482E-2</v>
      </c>
      <c r="D50" s="19">
        <v>0.63254593175853013</v>
      </c>
      <c r="E50" s="19">
        <v>0.33333333333333331</v>
      </c>
      <c r="F50" s="18"/>
      <c r="G50" s="18"/>
      <c r="H50" s="18"/>
      <c r="I50" s="18"/>
      <c r="J50" s="18"/>
      <c r="K50" s="18"/>
      <c r="L50" s="18"/>
      <c r="M50" s="18"/>
      <c r="N50" s="18"/>
      <c r="O50" s="18"/>
      <c r="P50" s="18"/>
    </row>
    <row r="51" spans="1:25" s="1" customFormat="1" x14ac:dyDescent="0.25">
      <c r="A51" s="5" t="s">
        <v>6</v>
      </c>
      <c r="B51" s="4">
        <v>545</v>
      </c>
      <c r="C51" s="19">
        <v>3.8532110091743121E-2</v>
      </c>
      <c r="D51" s="19">
        <v>0.56880733944954132</v>
      </c>
      <c r="E51" s="19">
        <v>0.39266055045871562</v>
      </c>
      <c r="F51" s="18"/>
      <c r="G51" s="18"/>
      <c r="H51" s="18"/>
      <c r="I51" s="18"/>
      <c r="J51" s="18"/>
      <c r="K51" s="18"/>
      <c r="L51" s="18"/>
      <c r="M51" s="18"/>
      <c r="N51" s="18"/>
      <c r="O51" s="18"/>
      <c r="P51" s="18"/>
    </row>
    <row r="52" spans="1:25" s="1" customFormat="1" x14ac:dyDescent="0.25">
      <c r="A52" s="5" t="s">
        <v>5</v>
      </c>
      <c r="B52" s="4">
        <v>1991</v>
      </c>
      <c r="C52" s="19">
        <v>3.2144650929181319E-2</v>
      </c>
      <c r="D52" s="19">
        <v>0.54043194374686088</v>
      </c>
      <c r="E52" s="19">
        <v>0.42742340532395778</v>
      </c>
      <c r="F52" s="18"/>
      <c r="G52" s="18"/>
      <c r="H52" s="18"/>
      <c r="I52" s="18"/>
      <c r="J52" s="18"/>
      <c r="K52" s="18"/>
      <c r="L52" s="18"/>
      <c r="M52" s="18"/>
      <c r="N52" s="18"/>
      <c r="O52" s="18"/>
      <c r="P52" s="18"/>
    </row>
    <row r="53" spans="1:25" s="1" customFormat="1" x14ac:dyDescent="0.25">
      <c r="A53" s="5" t="s">
        <v>4</v>
      </c>
      <c r="B53" s="4">
        <v>1291</v>
      </c>
      <c r="C53" s="19">
        <v>2.7110766847405113E-2</v>
      </c>
      <c r="D53" s="19">
        <v>0.60650658404337721</v>
      </c>
      <c r="E53" s="19">
        <v>0.36638264910921764</v>
      </c>
      <c r="F53" s="18"/>
      <c r="G53" s="18"/>
      <c r="H53" s="18"/>
      <c r="I53" s="18"/>
      <c r="J53" s="18"/>
      <c r="K53" s="18"/>
      <c r="L53" s="18"/>
      <c r="M53" s="18"/>
      <c r="N53" s="18"/>
      <c r="O53" s="18"/>
      <c r="P53" s="18"/>
    </row>
    <row r="54" spans="1:25" s="1" customFormat="1" x14ac:dyDescent="0.25">
      <c r="A54" s="5" t="s">
        <v>3</v>
      </c>
      <c r="B54" s="4">
        <v>890</v>
      </c>
      <c r="C54" s="19">
        <v>4.0449438202247189E-2</v>
      </c>
      <c r="D54" s="19">
        <v>0.40561797752808987</v>
      </c>
      <c r="E54" s="19">
        <v>0.55393258426966296</v>
      </c>
      <c r="F54" s="18"/>
      <c r="G54" s="18"/>
      <c r="H54" s="18"/>
      <c r="I54" s="18"/>
      <c r="J54" s="18"/>
      <c r="K54" s="18"/>
      <c r="L54" s="18"/>
      <c r="M54" s="18"/>
      <c r="N54" s="18"/>
      <c r="O54" s="18"/>
      <c r="P54" s="18"/>
    </row>
    <row r="55" spans="1:25" s="1" customFormat="1" x14ac:dyDescent="0.25">
      <c r="A55" s="5" t="s">
        <v>2</v>
      </c>
      <c r="B55" s="4">
        <v>1408</v>
      </c>
      <c r="C55" s="19">
        <v>3.125E-2</v>
      </c>
      <c r="D55" s="19">
        <v>0.57741477272727271</v>
      </c>
      <c r="E55" s="19">
        <v>0.39133522727272729</v>
      </c>
      <c r="F55" s="18"/>
      <c r="G55" s="18"/>
      <c r="H55" s="18"/>
      <c r="I55" s="18"/>
      <c r="J55" s="18"/>
      <c r="K55" s="18"/>
      <c r="L55" s="18"/>
      <c r="M55" s="18"/>
      <c r="N55" s="18"/>
      <c r="O55" s="18"/>
      <c r="P55" s="18"/>
    </row>
    <row r="56" spans="1:25" s="1" customFormat="1" x14ac:dyDescent="0.25">
      <c r="A56" s="5" t="s">
        <v>1</v>
      </c>
      <c r="B56" s="4">
        <v>418</v>
      </c>
      <c r="C56" s="19">
        <v>2.6315789473684209E-2</v>
      </c>
      <c r="D56" s="19">
        <v>0.60526315789473684</v>
      </c>
      <c r="E56" s="19">
        <v>0.36842105263157893</v>
      </c>
      <c r="F56" s="18"/>
      <c r="G56" s="18"/>
      <c r="H56" s="18"/>
      <c r="I56" s="18"/>
      <c r="J56" s="18"/>
      <c r="K56" s="18"/>
      <c r="L56" s="18"/>
      <c r="M56" s="18"/>
      <c r="N56" s="18"/>
      <c r="O56" s="18"/>
      <c r="P56" s="18"/>
    </row>
    <row r="57" spans="1:25" s="1" customFormat="1" x14ac:dyDescent="0.25">
      <c r="A57" s="5" t="s">
        <v>0</v>
      </c>
      <c r="B57" s="4">
        <v>662</v>
      </c>
      <c r="C57" s="19">
        <v>1.812688821752266E-2</v>
      </c>
      <c r="D57" s="19">
        <v>0.7250755287009063</v>
      </c>
      <c r="E57" s="19">
        <v>0.25679758308157102</v>
      </c>
      <c r="F57" s="18"/>
      <c r="G57" s="18"/>
      <c r="H57" s="18"/>
      <c r="I57" s="18"/>
      <c r="J57" s="18"/>
      <c r="K57" s="18"/>
      <c r="L57" s="18"/>
      <c r="M57" s="18"/>
      <c r="N57" s="18"/>
      <c r="O57" s="18"/>
      <c r="P57" s="18"/>
    </row>
    <row r="58" spans="1:25" s="1" customFormat="1" x14ac:dyDescent="0.25">
      <c r="C58" s="18"/>
      <c r="D58" s="18"/>
      <c r="E58" s="18"/>
      <c r="F58" s="18"/>
      <c r="G58" s="18"/>
      <c r="H58" s="18"/>
      <c r="I58" s="18"/>
      <c r="J58" s="18"/>
      <c r="K58" s="18"/>
      <c r="L58" s="18"/>
      <c r="M58" s="18"/>
      <c r="N58" s="18"/>
      <c r="O58" s="18"/>
      <c r="P58" s="18"/>
    </row>
    <row r="59" spans="1:25" s="1" customFormat="1" x14ac:dyDescent="0.25">
      <c r="A59" s="1" t="s">
        <v>504</v>
      </c>
      <c r="C59" s="18"/>
      <c r="D59" s="18"/>
      <c r="E59" s="18"/>
      <c r="F59" s="18"/>
      <c r="G59" s="18"/>
      <c r="H59" s="18"/>
      <c r="I59" s="18"/>
      <c r="J59" s="18"/>
      <c r="K59" s="18"/>
      <c r="L59" s="18"/>
      <c r="M59" s="18"/>
      <c r="N59" s="18"/>
      <c r="O59" s="18"/>
      <c r="P59" s="18"/>
    </row>
    <row r="60" spans="1:25" s="1" customFormat="1" x14ac:dyDescent="0.25">
      <c r="C60" s="18"/>
      <c r="D60" s="18"/>
      <c r="E60" s="18"/>
      <c r="F60" s="18"/>
      <c r="G60" s="18"/>
      <c r="H60" s="18"/>
      <c r="I60" s="18"/>
      <c r="J60" s="18"/>
      <c r="K60" s="18"/>
      <c r="L60" s="18"/>
      <c r="M60" s="18"/>
      <c r="N60" s="18"/>
      <c r="O60" s="18"/>
      <c r="P60" s="18"/>
    </row>
    <row r="61" spans="1:25" s="1" customFormat="1" ht="30" x14ac:dyDescent="0.25">
      <c r="A61" s="7" t="s">
        <v>16</v>
      </c>
      <c r="B61" s="7" t="s">
        <v>15</v>
      </c>
      <c r="C61" s="10" t="s">
        <v>500</v>
      </c>
      <c r="D61" s="10" t="s">
        <v>501</v>
      </c>
      <c r="E61" s="10" t="s">
        <v>453</v>
      </c>
      <c r="F61" s="9"/>
      <c r="G61" s="9"/>
      <c r="H61" s="9"/>
      <c r="I61" s="9"/>
      <c r="J61" s="9"/>
      <c r="K61" s="9"/>
      <c r="L61" s="9"/>
      <c r="M61" s="9"/>
      <c r="N61" s="9"/>
      <c r="O61" s="9"/>
      <c r="P61" s="9"/>
      <c r="Q61" s="8"/>
      <c r="R61" s="8"/>
      <c r="S61" s="8"/>
      <c r="T61" s="8"/>
      <c r="U61" s="8"/>
      <c r="V61" s="8"/>
      <c r="W61" s="8"/>
      <c r="X61" s="8"/>
      <c r="Y61" s="8"/>
    </row>
    <row r="62" spans="1:25" s="1" customFormat="1" x14ac:dyDescent="0.25">
      <c r="A62" s="6" t="s">
        <v>11</v>
      </c>
      <c r="B62" s="4">
        <v>3527</v>
      </c>
      <c r="C62" s="19">
        <v>6.265948398072016E-2</v>
      </c>
      <c r="D62" s="19">
        <v>0.68641905301956341</v>
      </c>
      <c r="E62" s="19">
        <v>0.25092146299971646</v>
      </c>
      <c r="F62" s="20"/>
      <c r="G62" s="20"/>
      <c r="H62" s="20"/>
      <c r="I62" s="20"/>
      <c r="J62" s="20"/>
      <c r="K62" s="20"/>
      <c r="L62" s="20"/>
      <c r="M62" s="20"/>
      <c r="N62" s="20"/>
      <c r="O62" s="20"/>
      <c r="P62" s="20"/>
      <c r="Q62" s="2"/>
      <c r="R62" s="2"/>
      <c r="S62" s="2"/>
      <c r="T62" s="2"/>
      <c r="U62" s="2"/>
      <c r="V62" s="2"/>
      <c r="W62" s="2"/>
      <c r="X62" s="2"/>
      <c r="Y62" s="2"/>
    </row>
    <row r="63" spans="1:25" s="1" customFormat="1" x14ac:dyDescent="0.25">
      <c r="A63" s="5" t="s">
        <v>10</v>
      </c>
      <c r="B63" s="4">
        <v>1281</v>
      </c>
      <c r="C63" s="19">
        <v>5.4644808743169397E-2</v>
      </c>
      <c r="D63" s="19">
        <v>0.66978922716627631</v>
      </c>
      <c r="E63" s="19">
        <v>0.27556596409055423</v>
      </c>
      <c r="F63" s="18"/>
      <c r="G63" s="18"/>
      <c r="H63" s="18"/>
      <c r="I63" s="18"/>
      <c r="J63" s="18"/>
      <c r="K63" s="18"/>
      <c r="L63" s="18"/>
      <c r="M63" s="18"/>
      <c r="N63" s="18"/>
      <c r="O63" s="18"/>
      <c r="P63" s="18"/>
    </row>
    <row r="64" spans="1:25" s="1" customFormat="1" x14ac:dyDescent="0.25">
      <c r="A64" s="5" t="s">
        <v>9</v>
      </c>
      <c r="B64" s="4">
        <v>581</v>
      </c>
      <c r="C64" s="19">
        <v>6.7125645438898457E-2</v>
      </c>
      <c r="D64" s="19">
        <v>0.59896729776247848</v>
      </c>
      <c r="E64" s="19">
        <v>0.33390705679862304</v>
      </c>
      <c r="F64" s="18"/>
      <c r="G64" s="18"/>
      <c r="H64" s="18"/>
      <c r="I64" s="18"/>
      <c r="J64" s="18"/>
      <c r="K64" s="18"/>
      <c r="L64" s="18"/>
      <c r="M64" s="18"/>
      <c r="N64" s="18"/>
      <c r="O64" s="18"/>
      <c r="P64" s="18"/>
    </row>
    <row r="65" spans="1:25" s="1" customFormat="1" x14ac:dyDescent="0.25">
      <c r="A65" s="5" t="s">
        <v>8</v>
      </c>
      <c r="B65" s="4">
        <v>713</v>
      </c>
      <c r="C65" s="19">
        <v>6.5918653576437586E-2</v>
      </c>
      <c r="D65" s="19">
        <v>0.74754558204768584</v>
      </c>
      <c r="E65" s="19">
        <v>0.18653576437587657</v>
      </c>
      <c r="F65" s="18"/>
      <c r="G65" s="18"/>
      <c r="H65" s="18"/>
      <c r="I65" s="18"/>
      <c r="J65" s="18"/>
      <c r="K65" s="18"/>
      <c r="L65" s="18"/>
      <c r="M65" s="18"/>
      <c r="N65" s="18"/>
      <c r="O65" s="18"/>
      <c r="P65" s="18"/>
    </row>
    <row r="66" spans="1:25" s="1" customFormat="1" x14ac:dyDescent="0.25">
      <c r="A66" s="5" t="s">
        <v>7</v>
      </c>
      <c r="B66" s="4">
        <v>395</v>
      </c>
      <c r="C66" s="19">
        <v>4.3037974683544304E-2</v>
      </c>
      <c r="D66" s="19">
        <v>0.810126582278481</v>
      </c>
      <c r="E66" s="19">
        <v>0.14683544303797469</v>
      </c>
      <c r="F66" s="18"/>
      <c r="G66" s="18"/>
      <c r="H66" s="18"/>
      <c r="I66" s="18"/>
      <c r="J66" s="18"/>
      <c r="K66" s="18"/>
      <c r="L66" s="18"/>
      <c r="M66" s="18"/>
      <c r="N66" s="18"/>
      <c r="O66" s="18"/>
      <c r="P66" s="18"/>
    </row>
    <row r="67" spans="1:25" s="1" customFormat="1" x14ac:dyDescent="0.25">
      <c r="A67" s="5" t="s">
        <v>6</v>
      </c>
      <c r="B67" s="4">
        <v>557</v>
      </c>
      <c r="C67" s="19">
        <v>8.6175942549371637E-2</v>
      </c>
      <c r="D67" s="19">
        <v>0.64991023339317777</v>
      </c>
      <c r="E67" s="19">
        <v>0.26391382405745062</v>
      </c>
      <c r="F67" s="18"/>
      <c r="G67" s="18"/>
      <c r="H67" s="18"/>
      <c r="I67" s="18"/>
      <c r="J67" s="18"/>
      <c r="K67" s="18"/>
      <c r="L67" s="18"/>
      <c r="M67" s="18"/>
      <c r="N67" s="18"/>
      <c r="O67" s="18"/>
      <c r="P67" s="18"/>
    </row>
    <row r="68" spans="1:25" s="1" customFormat="1" x14ac:dyDescent="0.25">
      <c r="A68" s="5" t="s">
        <v>5</v>
      </c>
      <c r="B68" s="4">
        <v>2033</v>
      </c>
      <c r="C68" s="19">
        <v>7.0339399901623217E-2</v>
      </c>
      <c r="D68" s="19">
        <v>0.66650270536153466</v>
      </c>
      <c r="E68" s="19">
        <v>0.26315789473684209</v>
      </c>
      <c r="F68" s="18"/>
      <c r="G68" s="18"/>
      <c r="H68" s="18"/>
      <c r="I68" s="18"/>
      <c r="J68" s="18"/>
      <c r="K68" s="18"/>
      <c r="L68" s="18"/>
      <c r="M68" s="18"/>
      <c r="N68" s="18"/>
      <c r="O68" s="18"/>
      <c r="P68" s="18"/>
    </row>
    <row r="69" spans="1:25" s="1" customFormat="1" x14ac:dyDescent="0.25">
      <c r="A69" s="5" t="s">
        <v>4</v>
      </c>
      <c r="B69" s="4">
        <v>1332</v>
      </c>
      <c r="C69" s="19">
        <v>5.2552552552552555E-2</v>
      </c>
      <c r="D69" s="19">
        <v>0.72672672672672678</v>
      </c>
      <c r="E69" s="19">
        <v>0.22072072072072071</v>
      </c>
      <c r="F69" s="18"/>
      <c r="G69" s="18"/>
      <c r="H69" s="18"/>
      <c r="I69" s="18"/>
      <c r="J69" s="18"/>
      <c r="K69" s="18"/>
      <c r="L69" s="18"/>
      <c r="M69" s="18"/>
      <c r="N69" s="18"/>
      <c r="O69" s="18"/>
      <c r="P69" s="18"/>
    </row>
    <row r="70" spans="1:25" s="1" customFormat="1" x14ac:dyDescent="0.25">
      <c r="A70" s="5" t="s">
        <v>3</v>
      </c>
      <c r="B70" s="4">
        <v>921</v>
      </c>
      <c r="C70" s="19">
        <v>9.1205211726384364E-2</v>
      </c>
      <c r="D70" s="19">
        <v>0.51900108577633008</v>
      </c>
      <c r="E70" s="19">
        <v>0.38979370249728557</v>
      </c>
      <c r="F70" s="18"/>
      <c r="G70" s="18"/>
      <c r="H70" s="18"/>
      <c r="I70" s="18"/>
      <c r="J70" s="18"/>
      <c r="K70" s="18"/>
      <c r="L70" s="18"/>
      <c r="M70" s="18"/>
      <c r="N70" s="18"/>
      <c r="O70" s="18"/>
      <c r="P70" s="18"/>
    </row>
    <row r="71" spans="1:25" s="1" customFormat="1" x14ac:dyDescent="0.25">
      <c r="A71" s="5" t="s">
        <v>2</v>
      </c>
      <c r="B71" s="4">
        <v>1438</v>
      </c>
      <c r="C71" s="19">
        <v>6.258692628650904E-2</v>
      </c>
      <c r="D71" s="19">
        <v>0.71835883171070936</v>
      </c>
      <c r="E71" s="19">
        <v>0.21905424200278165</v>
      </c>
      <c r="F71" s="18"/>
      <c r="G71" s="18"/>
      <c r="H71" s="18"/>
      <c r="I71" s="18"/>
      <c r="J71" s="18"/>
      <c r="K71" s="18"/>
      <c r="L71" s="18"/>
      <c r="M71" s="18"/>
      <c r="N71" s="18"/>
      <c r="O71" s="18"/>
      <c r="P71" s="18"/>
    </row>
    <row r="72" spans="1:25" s="1" customFormat="1" x14ac:dyDescent="0.25">
      <c r="A72" s="5" t="s">
        <v>1</v>
      </c>
      <c r="B72" s="4">
        <v>428</v>
      </c>
      <c r="C72" s="19">
        <v>5.1401869158878503E-2</v>
      </c>
      <c r="D72" s="19">
        <v>0.74532710280373837</v>
      </c>
      <c r="E72" s="19">
        <v>0.20327102803738317</v>
      </c>
      <c r="F72" s="18"/>
      <c r="G72" s="18"/>
      <c r="H72" s="18"/>
      <c r="I72" s="18"/>
      <c r="J72" s="18"/>
      <c r="K72" s="18"/>
      <c r="L72" s="18"/>
      <c r="M72" s="18"/>
      <c r="N72" s="18"/>
      <c r="O72" s="18"/>
      <c r="P72" s="18"/>
    </row>
    <row r="73" spans="1:25" s="1" customFormat="1" x14ac:dyDescent="0.25">
      <c r="A73" s="5" t="s">
        <v>0</v>
      </c>
      <c r="B73" s="4">
        <v>681</v>
      </c>
      <c r="C73" s="19">
        <v>3.5242290748898682E-2</v>
      </c>
      <c r="D73" s="19">
        <v>0.81057268722466957</v>
      </c>
      <c r="E73" s="19">
        <v>0.15418502202643172</v>
      </c>
      <c r="F73" s="18"/>
      <c r="G73" s="18"/>
      <c r="H73" s="18"/>
      <c r="I73" s="18"/>
      <c r="J73" s="18"/>
      <c r="K73" s="18"/>
      <c r="L73" s="18"/>
      <c r="M73" s="18"/>
      <c r="N73" s="18"/>
      <c r="O73" s="18"/>
      <c r="P73" s="18"/>
    </row>
    <row r="74" spans="1:25" s="1" customFormat="1" x14ac:dyDescent="0.25">
      <c r="C74" s="18"/>
      <c r="D74" s="18"/>
      <c r="E74" s="18"/>
      <c r="F74" s="18"/>
      <c r="G74" s="18"/>
      <c r="H74" s="18"/>
      <c r="I74" s="18"/>
      <c r="J74" s="18"/>
      <c r="K74" s="18"/>
      <c r="L74" s="18"/>
      <c r="M74" s="18"/>
      <c r="N74" s="18"/>
      <c r="O74" s="18"/>
      <c r="P74" s="18"/>
    </row>
    <row r="75" spans="1:25" s="1" customFormat="1" x14ac:dyDescent="0.25">
      <c r="A75" s="1" t="s">
        <v>505</v>
      </c>
      <c r="C75" s="18"/>
      <c r="D75" s="18"/>
      <c r="E75" s="18"/>
      <c r="F75" s="18"/>
      <c r="G75" s="18"/>
      <c r="H75" s="18"/>
      <c r="I75" s="18"/>
      <c r="J75" s="18"/>
      <c r="K75" s="18"/>
      <c r="L75" s="18"/>
      <c r="M75" s="18"/>
      <c r="N75" s="18"/>
      <c r="O75" s="18"/>
      <c r="P75" s="18"/>
    </row>
    <row r="76" spans="1:25" s="1" customFormat="1" x14ac:dyDescent="0.25">
      <c r="C76" s="18"/>
      <c r="D76" s="18"/>
      <c r="E76" s="18"/>
      <c r="F76" s="18"/>
      <c r="G76" s="18"/>
      <c r="H76" s="18"/>
      <c r="I76" s="18"/>
      <c r="J76" s="18"/>
      <c r="K76" s="18"/>
      <c r="L76" s="18"/>
      <c r="M76" s="18"/>
      <c r="N76" s="18"/>
      <c r="O76" s="18"/>
      <c r="P76" s="18"/>
    </row>
    <row r="77" spans="1:25" s="1" customFormat="1" ht="30" x14ac:dyDescent="0.25">
      <c r="A77" s="7" t="s">
        <v>16</v>
      </c>
      <c r="B77" s="7" t="s">
        <v>15</v>
      </c>
      <c r="C77" s="10" t="s">
        <v>500</v>
      </c>
      <c r="D77" s="10" t="s">
        <v>501</v>
      </c>
      <c r="E77" s="10" t="s">
        <v>453</v>
      </c>
      <c r="F77" s="9"/>
      <c r="G77" s="9"/>
      <c r="H77" s="9"/>
      <c r="I77" s="9"/>
      <c r="J77" s="9"/>
      <c r="K77" s="9"/>
      <c r="L77" s="9"/>
      <c r="M77" s="9"/>
      <c r="N77" s="9"/>
      <c r="O77" s="9"/>
      <c r="P77" s="9"/>
      <c r="Q77" s="8"/>
      <c r="R77" s="8"/>
      <c r="S77" s="8"/>
      <c r="T77" s="8"/>
      <c r="U77" s="8"/>
      <c r="V77" s="8"/>
      <c r="W77" s="8"/>
      <c r="X77" s="8"/>
      <c r="Y77" s="8"/>
    </row>
    <row r="78" spans="1:25" s="1" customFormat="1" x14ac:dyDescent="0.25">
      <c r="A78" s="6" t="s">
        <v>11</v>
      </c>
      <c r="B78" s="4">
        <v>3287</v>
      </c>
      <c r="C78" s="19">
        <v>8.0924855491329481E-2</v>
      </c>
      <c r="D78" s="19">
        <v>0.29418923030118649</v>
      </c>
      <c r="E78" s="19">
        <v>0.62488591420748407</v>
      </c>
      <c r="F78" s="20"/>
      <c r="G78" s="20"/>
      <c r="H78" s="20"/>
      <c r="I78" s="20"/>
      <c r="J78" s="20"/>
      <c r="K78" s="20"/>
      <c r="L78" s="20"/>
      <c r="M78" s="20"/>
      <c r="N78" s="20"/>
      <c r="O78" s="20"/>
      <c r="P78" s="20"/>
      <c r="Q78" s="2"/>
      <c r="R78" s="2"/>
      <c r="S78" s="2"/>
      <c r="T78" s="2"/>
      <c r="U78" s="2"/>
      <c r="V78" s="2"/>
      <c r="W78" s="2"/>
      <c r="X78" s="2"/>
      <c r="Y78" s="2"/>
    </row>
    <row r="79" spans="1:25" s="1" customFormat="1" x14ac:dyDescent="0.25">
      <c r="A79" s="5" t="s">
        <v>10</v>
      </c>
      <c r="B79" s="4">
        <v>1204</v>
      </c>
      <c r="C79" s="19">
        <v>8.7209302325581398E-2</v>
      </c>
      <c r="D79" s="19">
        <v>0.22425249169435216</v>
      </c>
      <c r="E79" s="19">
        <v>0.68853820598006643</v>
      </c>
      <c r="F79" s="18"/>
      <c r="G79" s="18"/>
      <c r="H79" s="18"/>
      <c r="I79" s="18"/>
      <c r="J79" s="18"/>
      <c r="K79" s="18"/>
      <c r="L79" s="18"/>
      <c r="M79" s="18"/>
      <c r="N79" s="18"/>
      <c r="O79" s="18"/>
      <c r="P79" s="18"/>
    </row>
    <row r="80" spans="1:25" s="1" customFormat="1" x14ac:dyDescent="0.25">
      <c r="A80" s="5" t="s">
        <v>9</v>
      </c>
      <c r="B80" s="4">
        <v>539</v>
      </c>
      <c r="C80" s="19">
        <v>6.8645640074211506E-2</v>
      </c>
      <c r="D80" s="19">
        <v>0.32653061224489793</v>
      </c>
      <c r="E80" s="19">
        <v>0.60482374768089053</v>
      </c>
      <c r="F80" s="18"/>
      <c r="G80" s="18"/>
      <c r="H80" s="18"/>
      <c r="I80" s="18"/>
      <c r="J80" s="18"/>
      <c r="K80" s="18"/>
      <c r="L80" s="18"/>
      <c r="M80" s="18"/>
      <c r="N80" s="18"/>
      <c r="O80" s="18"/>
      <c r="P80" s="18"/>
    </row>
    <row r="81" spans="1:25" s="1" customFormat="1" x14ac:dyDescent="0.25">
      <c r="A81" s="5" t="s">
        <v>8</v>
      </c>
      <c r="B81" s="4">
        <v>651</v>
      </c>
      <c r="C81" s="19">
        <v>7.8341013824884786E-2</v>
      </c>
      <c r="D81" s="19">
        <v>0.31490015360983103</v>
      </c>
      <c r="E81" s="19">
        <v>0.60675883256528418</v>
      </c>
      <c r="F81" s="18"/>
      <c r="G81" s="18"/>
      <c r="H81" s="18"/>
      <c r="I81" s="18"/>
      <c r="J81" s="18"/>
      <c r="K81" s="18"/>
      <c r="L81" s="18"/>
      <c r="M81" s="18"/>
      <c r="N81" s="18"/>
      <c r="O81" s="18"/>
      <c r="P81" s="18"/>
    </row>
    <row r="82" spans="1:25" s="1" customFormat="1" x14ac:dyDescent="0.25">
      <c r="A82" s="5" t="s">
        <v>7</v>
      </c>
      <c r="B82" s="4">
        <v>363</v>
      </c>
      <c r="C82" s="19">
        <v>7.7134986225895319E-2</v>
      </c>
      <c r="D82" s="19">
        <v>0.41597796143250687</v>
      </c>
      <c r="E82" s="19">
        <v>0.50688705234159781</v>
      </c>
      <c r="F82" s="18"/>
      <c r="G82" s="18"/>
      <c r="H82" s="18"/>
      <c r="I82" s="18"/>
      <c r="J82" s="18"/>
      <c r="K82" s="18"/>
      <c r="L82" s="18"/>
      <c r="M82" s="18"/>
      <c r="N82" s="18"/>
      <c r="O82" s="18"/>
      <c r="P82" s="18"/>
    </row>
    <row r="83" spans="1:25" s="1" customFormat="1" x14ac:dyDescent="0.25">
      <c r="A83" s="5" t="s">
        <v>6</v>
      </c>
      <c r="B83" s="4">
        <v>530</v>
      </c>
      <c r="C83" s="19">
        <v>8.4905660377358486E-2</v>
      </c>
      <c r="D83" s="19">
        <v>0.31132075471698112</v>
      </c>
      <c r="E83" s="19">
        <v>0.60377358490566035</v>
      </c>
      <c r="F83" s="18"/>
      <c r="G83" s="18"/>
      <c r="H83" s="18"/>
      <c r="I83" s="18"/>
      <c r="J83" s="18"/>
      <c r="K83" s="18"/>
      <c r="L83" s="18"/>
      <c r="M83" s="18"/>
      <c r="N83" s="18"/>
      <c r="O83" s="18"/>
      <c r="P83" s="18"/>
    </row>
    <row r="84" spans="1:25" s="1" customFormat="1" x14ac:dyDescent="0.25">
      <c r="A84" s="5" t="s">
        <v>5</v>
      </c>
      <c r="B84" s="4">
        <v>1894</v>
      </c>
      <c r="C84" s="19">
        <v>8.289334741288279E-2</v>
      </c>
      <c r="D84" s="19">
        <v>0.28405491024287222</v>
      </c>
      <c r="E84" s="19">
        <v>0.63305174234424499</v>
      </c>
      <c r="F84" s="18"/>
      <c r="G84" s="18"/>
      <c r="H84" s="18"/>
      <c r="I84" s="18"/>
      <c r="J84" s="18"/>
      <c r="K84" s="18"/>
      <c r="L84" s="18"/>
      <c r="M84" s="18"/>
      <c r="N84" s="18"/>
      <c r="O84" s="18"/>
      <c r="P84" s="18"/>
    </row>
    <row r="85" spans="1:25" s="1" customFormat="1" x14ac:dyDescent="0.25">
      <c r="A85" s="5" t="s">
        <v>4</v>
      </c>
      <c r="B85" s="4">
        <v>1247</v>
      </c>
      <c r="C85" s="19">
        <v>8.3400160384923816E-2</v>
      </c>
      <c r="D85" s="19">
        <v>0.31194867682437849</v>
      </c>
      <c r="E85" s="19">
        <v>0.60465116279069764</v>
      </c>
      <c r="F85" s="18"/>
      <c r="G85" s="18"/>
      <c r="H85" s="18"/>
      <c r="I85" s="18"/>
      <c r="J85" s="18"/>
      <c r="K85" s="18"/>
      <c r="L85" s="18"/>
      <c r="M85" s="18"/>
      <c r="N85" s="18"/>
      <c r="O85" s="18"/>
      <c r="P85" s="18"/>
    </row>
    <row r="86" spans="1:25" s="1" customFormat="1" x14ac:dyDescent="0.25">
      <c r="A86" s="5" t="s">
        <v>3</v>
      </c>
      <c r="B86" s="4">
        <v>862</v>
      </c>
      <c r="C86" s="19">
        <v>5.916473317865429E-2</v>
      </c>
      <c r="D86" s="19">
        <v>0.14733178654292342</v>
      </c>
      <c r="E86" s="19">
        <v>0.79350348027842232</v>
      </c>
      <c r="F86" s="18"/>
      <c r="G86" s="18"/>
      <c r="H86" s="18"/>
      <c r="I86" s="18"/>
      <c r="J86" s="18"/>
      <c r="K86" s="18"/>
      <c r="L86" s="18"/>
      <c r="M86" s="18"/>
      <c r="N86" s="18"/>
      <c r="O86" s="18"/>
      <c r="P86" s="18"/>
    </row>
    <row r="87" spans="1:25" s="1" customFormat="1" x14ac:dyDescent="0.25">
      <c r="A87" s="5" t="s">
        <v>2</v>
      </c>
      <c r="B87" s="4">
        <v>1331</v>
      </c>
      <c r="C87" s="19">
        <v>9.9924868519909837E-2</v>
      </c>
      <c r="D87" s="19">
        <v>0.25694966190833962</v>
      </c>
      <c r="E87" s="19">
        <v>0.64312546957175054</v>
      </c>
      <c r="F87" s="18"/>
      <c r="G87" s="18"/>
      <c r="H87" s="18"/>
      <c r="I87" s="18"/>
      <c r="J87" s="18"/>
      <c r="K87" s="18"/>
      <c r="L87" s="18"/>
      <c r="M87" s="18"/>
      <c r="N87" s="18"/>
      <c r="O87" s="18"/>
      <c r="P87" s="18"/>
    </row>
    <row r="88" spans="1:25" s="1" customFormat="1" x14ac:dyDescent="0.25">
      <c r="A88" s="5" t="s">
        <v>1</v>
      </c>
      <c r="B88" s="4">
        <v>404</v>
      </c>
      <c r="C88" s="19">
        <v>0.10396039603960396</v>
      </c>
      <c r="D88" s="19">
        <v>0.34158415841584161</v>
      </c>
      <c r="E88" s="19">
        <v>0.5544554455445545</v>
      </c>
      <c r="F88" s="18"/>
      <c r="G88" s="18"/>
      <c r="H88" s="18"/>
      <c r="I88" s="18"/>
      <c r="J88" s="18"/>
      <c r="K88" s="18"/>
      <c r="L88" s="18"/>
      <c r="M88" s="18"/>
      <c r="N88" s="18"/>
      <c r="O88" s="18"/>
      <c r="P88" s="18"/>
    </row>
    <row r="89" spans="1:25" s="1" customFormat="1" x14ac:dyDescent="0.25">
      <c r="A89" s="5" t="s">
        <v>0</v>
      </c>
      <c r="B89" s="4">
        <v>640</v>
      </c>
      <c r="C89" s="19">
        <v>6.0937499999999999E-2</v>
      </c>
      <c r="D89" s="19">
        <v>0.54843750000000002</v>
      </c>
      <c r="E89" s="19">
        <v>0.390625</v>
      </c>
      <c r="F89" s="18"/>
      <c r="G89" s="18"/>
      <c r="H89" s="18"/>
      <c r="I89" s="18"/>
      <c r="J89" s="18"/>
      <c r="K89" s="18"/>
      <c r="L89" s="18"/>
      <c r="M89" s="18"/>
      <c r="N89" s="18"/>
      <c r="O89" s="18"/>
      <c r="P89" s="18"/>
    </row>
    <row r="90" spans="1:25" s="1" customFormat="1" x14ac:dyDescent="0.25">
      <c r="C90" s="18"/>
      <c r="D90" s="18"/>
      <c r="E90" s="18"/>
      <c r="F90" s="18"/>
      <c r="G90" s="18"/>
      <c r="H90" s="18"/>
      <c r="I90" s="18"/>
      <c r="J90" s="18"/>
      <c r="K90" s="18"/>
      <c r="L90" s="18"/>
      <c r="M90" s="18"/>
      <c r="N90" s="18"/>
      <c r="O90" s="18"/>
      <c r="P90" s="18"/>
    </row>
    <row r="91" spans="1:25" s="1" customFormat="1" x14ac:dyDescent="0.25">
      <c r="A91" s="1" t="s">
        <v>506</v>
      </c>
      <c r="C91" s="18"/>
      <c r="D91" s="18"/>
      <c r="E91" s="18"/>
      <c r="F91" s="18"/>
      <c r="G91" s="18"/>
      <c r="H91" s="18"/>
      <c r="I91" s="18"/>
      <c r="J91" s="18"/>
      <c r="K91" s="18"/>
      <c r="L91" s="18"/>
      <c r="M91" s="18"/>
      <c r="N91" s="18"/>
      <c r="O91" s="18"/>
      <c r="P91" s="18"/>
    </row>
    <row r="92" spans="1:25" s="1" customFormat="1" x14ac:dyDescent="0.25">
      <c r="C92" s="18"/>
      <c r="D92" s="18"/>
      <c r="E92" s="18"/>
      <c r="F92" s="18"/>
      <c r="G92" s="18"/>
      <c r="H92" s="18"/>
      <c r="I92" s="18"/>
      <c r="J92" s="18"/>
      <c r="K92" s="18"/>
      <c r="L92" s="18"/>
      <c r="M92" s="18"/>
      <c r="N92" s="18"/>
      <c r="O92" s="18"/>
      <c r="P92" s="18"/>
    </row>
    <row r="93" spans="1:25" s="1" customFormat="1" ht="30" x14ac:dyDescent="0.25">
      <c r="A93" s="7" t="s">
        <v>16</v>
      </c>
      <c r="B93" s="7" t="s">
        <v>15</v>
      </c>
      <c r="C93" s="10" t="s">
        <v>500</v>
      </c>
      <c r="D93" s="10" t="s">
        <v>501</v>
      </c>
      <c r="E93" s="10" t="s">
        <v>453</v>
      </c>
      <c r="F93" s="9"/>
      <c r="G93" s="9"/>
      <c r="H93" s="9"/>
      <c r="I93" s="9"/>
      <c r="J93" s="9"/>
      <c r="K93" s="9"/>
      <c r="L93" s="9"/>
      <c r="M93" s="9"/>
      <c r="N93" s="9"/>
      <c r="O93" s="9"/>
      <c r="P93" s="9"/>
      <c r="Q93" s="8"/>
      <c r="R93" s="8"/>
      <c r="S93" s="8"/>
      <c r="T93" s="8"/>
      <c r="U93" s="8"/>
      <c r="V93" s="8"/>
      <c r="W93" s="8"/>
      <c r="X93" s="8"/>
      <c r="Y93" s="8"/>
    </row>
    <row r="94" spans="1:25" s="1" customFormat="1" x14ac:dyDescent="0.25">
      <c r="A94" s="6" t="s">
        <v>11</v>
      </c>
      <c r="B94" s="4">
        <v>3282</v>
      </c>
      <c r="C94" s="19">
        <v>0.1008531383302864</v>
      </c>
      <c r="D94" s="19">
        <v>0.29341864716636196</v>
      </c>
      <c r="E94" s="19">
        <v>0.60572821450335157</v>
      </c>
      <c r="F94" s="20"/>
      <c r="G94" s="20"/>
      <c r="H94" s="20"/>
      <c r="I94" s="20"/>
      <c r="J94" s="20"/>
      <c r="K94" s="20"/>
      <c r="L94" s="20"/>
      <c r="M94" s="20"/>
      <c r="N94" s="20"/>
      <c r="O94" s="20"/>
      <c r="P94" s="20"/>
      <c r="Q94" s="2"/>
      <c r="R94" s="2"/>
      <c r="S94" s="2"/>
      <c r="T94" s="2"/>
      <c r="U94" s="2"/>
      <c r="V94" s="2"/>
      <c r="W94" s="2"/>
      <c r="X94" s="2"/>
      <c r="Y94" s="2"/>
    </row>
    <row r="95" spans="1:25" s="1" customFormat="1" x14ac:dyDescent="0.25">
      <c r="A95" s="5" t="s">
        <v>10</v>
      </c>
      <c r="B95" s="4">
        <v>1200</v>
      </c>
      <c r="C95" s="19">
        <v>0.10583333333333333</v>
      </c>
      <c r="D95" s="19">
        <v>0.23083333333333333</v>
      </c>
      <c r="E95" s="19">
        <v>0.66333333333333333</v>
      </c>
      <c r="F95" s="18"/>
      <c r="G95" s="18"/>
      <c r="H95" s="18"/>
      <c r="I95" s="18"/>
      <c r="J95" s="18"/>
      <c r="K95" s="18"/>
      <c r="L95" s="18"/>
      <c r="M95" s="18"/>
      <c r="N95" s="18"/>
      <c r="O95" s="18"/>
      <c r="P95" s="18"/>
    </row>
    <row r="96" spans="1:25" s="1" customFormat="1" x14ac:dyDescent="0.25">
      <c r="A96" s="5" t="s">
        <v>9</v>
      </c>
      <c r="B96" s="4">
        <v>546</v>
      </c>
      <c r="C96" s="19">
        <v>0.12087912087912088</v>
      </c>
      <c r="D96" s="19">
        <v>0.304029304029304</v>
      </c>
      <c r="E96" s="19">
        <v>0.57509157509157505</v>
      </c>
      <c r="F96" s="18"/>
      <c r="G96" s="18"/>
      <c r="H96" s="18"/>
      <c r="I96" s="18"/>
      <c r="J96" s="18"/>
      <c r="K96" s="18"/>
      <c r="L96" s="18"/>
      <c r="M96" s="18"/>
      <c r="N96" s="18"/>
      <c r="O96" s="18"/>
      <c r="P96" s="18"/>
    </row>
    <row r="97" spans="1:25" s="1" customFormat="1" x14ac:dyDescent="0.25">
      <c r="A97" s="5" t="s">
        <v>8</v>
      </c>
      <c r="B97" s="4">
        <v>649</v>
      </c>
      <c r="C97" s="19">
        <v>9.7072419106317406E-2</v>
      </c>
      <c r="D97" s="19">
        <v>0.34976887519260402</v>
      </c>
      <c r="E97" s="19">
        <v>0.55315870570107861</v>
      </c>
      <c r="F97" s="18"/>
      <c r="G97" s="18"/>
      <c r="H97" s="18"/>
      <c r="I97" s="18"/>
      <c r="J97" s="18"/>
      <c r="K97" s="18"/>
      <c r="L97" s="18"/>
      <c r="M97" s="18"/>
      <c r="N97" s="18"/>
      <c r="O97" s="18"/>
      <c r="P97" s="18"/>
    </row>
    <row r="98" spans="1:25" s="1" customFormat="1" x14ac:dyDescent="0.25">
      <c r="A98" s="5" t="s">
        <v>7</v>
      </c>
      <c r="B98" s="4">
        <v>359</v>
      </c>
      <c r="C98" s="19">
        <v>9.4707520891364902E-2</v>
      </c>
      <c r="D98" s="19">
        <v>0.38161559888579388</v>
      </c>
      <c r="E98" s="19">
        <v>0.5236768802228412</v>
      </c>
      <c r="F98" s="18"/>
      <c r="G98" s="18"/>
      <c r="H98" s="18"/>
      <c r="I98" s="18"/>
      <c r="J98" s="18"/>
      <c r="K98" s="18"/>
      <c r="L98" s="18"/>
      <c r="M98" s="18"/>
      <c r="N98" s="18"/>
      <c r="O98" s="18"/>
      <c r="P98" s="18"/>
    </row>
    <row r="99" spans="1:25" s="1" customFormat="1" x14ac:dyDescent="0.25">
      <c r="A99" s="5" t="s">
        <v>6</v>
      </c>
      <c r="B99" s="4">
        <v>528</v>
      </c>
      <c r="C99" s="19">
        <v>7.7651515151515152E-2</v>
      </c>
      <c r="D99" s="19">
        <v>0.29545454545454547</v>
      </c>
      <c r="E99" s="19">
        <v>0.62689393939393945</v>
      </c>
      <c r="F99" s="18"/>
      <c r="G99" s="18"/>
      <c r="H99" s="18"/>
      <c r="I99" s="18"/>
      <c r="J99" s="18"/>
      <c r="K99" s="18"/>
      <c r="L99" s="18"/>
      <c r="M99" s="18"/>
      <c r="N99" s="18"/>
      <c r="O99" s="18"/>
      <c r="P99" s="18"/>
    </row>
    <row r="100" spans="1:25" s="1" customFormat="1" x14ac:dyDescent="0.25">
      <c r="A100" s="5" t="s">
        <v>5</v>
      </c>
      <c r="B100" s="4">
        <v>1900</v>
      </c>
      <c r="C100" s="19">
        <v>0.10526315789473684</v>
      </c>
      <c r="D100" s="19">
        <v>0.28421052631578947</v>
      </c>
      <c r="E100" s="19">
        <v>0.61052631578947369</v>
      </c>
      <c r="F100" s="18"/>
      <c r="G100" s="18"/>
      <c r="H100" s="18"/>
      <c r="I100" s="18"/>
      <c r="J100" s="18"/>
      <c r="K100" s="18"/>
      <c r="L100" s="18"/>
      <c r="M100" s="18"/>
      <c r="N100" s="18"/>
      <c r="O100" s="18"/>
      <c r="P100" s="18"/>
    </row>
    <row r="101" spans="1:25" s="1" customFormat="1" x14ac:dyDescent="0.25">
      <c r="A101" s="5" t="s">
        <v>4</v>
      </c>
      <c r="B101" s="4">
        <v>1238</v>
      </c>
      <c r="C101" s="19">
        <v>0.10258481421647819</v>
      </c>
      <c r="D101" s="19">
        <v>0.31340872374798062</v>
      </c>
      <c r="E101" s="19">
        <v>0.58400646203554119</v>
      </c>
      <c r="F101" s="18"/>
      <c r="G101" s="18"/>
      <c r="H101" s="18"/>
      <c r="I101" s="18"/>
      <c r="J101" s="18"/>
      <c r="K101" s="18"/>
      <c r="L101" s="18"/>
      <c r="M101" s="18"/>
      <c r="N101" s="18"/>
      <c r="O101" s="18"/>
      <c r="P101" s="18"/>
    </row>
    <row r="102" spans="1:25" s="1" customFormat="1" x14ac:dyDescent="0.25">
      <c r="A102" s="5" t="s">
        <v>3</v>
      </c>
      <c r="B102" s="4">
        <v>860</v>
      </c>
      <c r="C102" s="19">
        <v>7.2093023255813959E-2</v>
      </c>
      <c r="D102" s="19">
        <v>0.15465116279069768</v>
      </c>
      <c r="E102" s="19">
        <v>0.77325581395348841</v>
      </c>
      <c r="F102" s="18"/>
      <c r="G102" s="18"/>
      <c r="H102" s="18"/>
      <c r="I102" s="18"/>
      <c r="J102" s="18"/>
      <c r="K102" s="18"/>
      <c r="L102" s="18"/>
      <c r="M102" s="18"/>
      <c r="N102" s="18"/>
      <c r="O102" s="18"/>
      <c r="P102" s="18"/>
    </row>
    <row r="103" spans="1:25" s="1" customFormat="1" x14ac:dyDescent="0.25">
      <c r="A103" s="5" t="s">
        <v>2</v>
      </c>
      <c r="B103" s="4">
        <v>1324</v>
      </c>
      <c r="C103" s="19">
        <v>0.11555891238670694</v>
      </c>
      <c r="D103" s="19">
        <v>0.27492447129909364</v>
      </c>
      <c r="E103" s="19">
        <v>0.6095166163141994</v>
      </c>
      <c r="F103" s="18"/>
      <c r="G103" s="18"/>
      <c r="H103" s="18"/>
      <c r="I103" s="18"/>
      <c r="J103" s="18"/>
      <c r="K103" s="18"/>
      <c r="L103" s="18"/>
      <c r="M103" s="18"/>
      <c r="N103" s="18"/>
      <c r="O103" s="18"/>
      <c r="P103" s="18"/>
    </row>
    <row r="104" spans="1:25" s="1" customFormat="1" x14ac:dyDescent="0.25">
      <c r="A104" s="5" t="s">
        <v>1</v>
      </c>
      <c r="B104" s="4">
        <v>405</v>
      </c>
      <c r="C104" s="19">
        <v>0.11358024691358025</v>
      </c>
      <c r="D104" s="19">
        <v>0.34074074074074073</v>
      </c>
      <c r="E104" s="19">
        <v>0.54567901234567906</v>
      </c>
      <c r="F104" s="18"/>
      <c r="G104" s="18"/>
      <c r="H104" s="18"/>
      <c r="I104" s="18"/>
      <c r="J104" s="18"/>
      <c r="K104" s="18"/>
      <c r="L104" s="18"/>
      <c r="M104" s="18"/>
      <c r="N104" s="18"/>
      <c r="O104" s="18"/>
      <c r="P104" s="18"/>
    </row>
    <row r="105" spans="1:25" s="1" customFormat="1" x14ac:dyDescent="0.25">
      <c r="A105" s="5" t="s">
        <v>0</v>
      </c>
      <c r="B105" s="4">
        <v>640</v>
      </c>
      <c r="C105" s="19">
        <v>0.10312499999999999</v>
      </c>
      <c r="D105" s="19">
        <v>0.49375000000000002</v>
      </c>
      <c r="E105" s="19">
        <v>0.40312500000000001</v>
      </c>
      <c r="F105" s="18"/>
      <c r="G105" s="18"/>
      <c r="H105" s="18"/>
      <c r="I105" s="18"/>
      <c r="J105" s="18"/>
      <c r="K105" s="18"/>
      <c r="L105" s="18"/>
      <c r="M105" s="18"/>
      <c r="N105" s="18"/>
      <c r="O105" s="18"/>
      <c r="P105" s="18"/>
    </row>
    <row r="106" spans="1:25" s="1" customFormat="1" x14ac:dyDescent="0.25">
      <c r="C106" s="18"/>
      <c r="D106" s="18"/>
      <c r="E106" s="18"/>
      <c r="F106" s="18"/>
      <c r="G106" s="18"/>
      <c r="H106" s="18"/>
      <c r="I106" s="18"/>
      <c r="J106" s="18"/>
      <c r="K106" s="18"/>
      <c r="L106" s="18"/>
      <c r="M106" s="18"/>
      <c r="N106" s="18"/>
      <c r="O106" s="18"/>
      <c r="P106" s="18"/>
    </row>
    <row r="107" spans="1:25" s="1" customFormat="1" x14ac:dyDescent="0.25">
      <c r="A107" s="1" t="s">
        <v>507</v>
      </c>
      <c r="C107" s="18"/>
      <c r="D107" s="18"/>
      <c r="E107" s="18"/>
      <c r="F107" s="18"/>
      <c r="G107" s="18"/>
      <c r="H107" s="18"/>
      <c r="I107" s="18"/>
      <c r="J107" s="18"/>
      <c r="K107" s="18"/>
      <c r="L107" s="18"/>
      <c r="M107" s="18"/>
      <c r="N107" s="18"/>
      <c r="O107" s="18"/>
      <c r="P107" s="18"/>
    </row>
    <row r="108" spans="1:25" s="1" customFormat="1" x14ac:dyDescent="0.25">
      <c r="C108" s="18"/>
      <c r="D108" s="18"/>
      <c r="E108" s="18"/>
      <c r="F108" s="18"/>
      <c r="G108" s="18"/>
      <c r="H108" s="18"/>
      <c r="I108" s="18"/>
      <c r="J108" s="18"/>
      <c r="K108" s="18"/>
      <c r="L108" s="18"/>
      <c r="M108" s="18"/>
      <c r="N108" s="18"/>
      <c r="O108" s="18"/>
      <c r="P108" s="18"/>
    </row>
    <row r="109" spans="1:25" s="1" customFormat="1" ht="30" x14ac:dyDescent="0.25">
      <c r="A109" s="7" t="s">
        <v>16</v>
      </c>
      <c r="B109" s="7" t="s">
        <v>15</v>
      </c>
      <c r="C109" s="10" t="s">
        <v>500</v>
      </c>
      <c r="D109" s="10" t="s">
        <v>501</v>
      </c>
      <c r="E109" s="10" t="s">
        <v>453</v>
      </c>
      <c r="F109" s="9"/>
      <c r="G109" s="9"/>
      <c r="H109" s="9"/>
      <c r="I109" s="9"/>
      <c r="J109" s="9"/>
      <c r="K109" s="9"/>
      <c r="L109" s="9"/>
      <c r="M109" s="9"/>
      <c r="N109" s="9"/>
      <c r="O109" s="9"/>
      <c r="P109" s="9"/>
      <c r="Q109" s="8"/>
      <c r="R109" s="8"/>
      <c r="S109" s="8"/>
      <c r="T109" s="8"/>
      <c r="U109" s="8"/>
      <c r="V109" s="8"/>
      <c r="W109" s="8"/>
      <c r="X109" s="8"/>
      <c r="Y109" s="8"/>
    </row>
    <row r="110" spans="1:25" s="1" customFormat="1" x14ac:dyDescent="0.25">
      <c r="A110" s="6" t="s">
        <v>11</v>
      </c>
      <c r="B110" s="4">
        <v>3174</v>
      </c>
      <c r="C110" s="19">
        <v>4.0957781978575927E-3</v>
      </c>
      <c r="D110" s="19">
        <v>9.9558916194076877E-2</v>
      </c>
      <c r="E110" s="19">
        <v>0.89634530560806558</v>
      </c>
      <c r="F110" s="20"/>
      <c r="G110" s="20"/>
      <c r="H110" s="20"/>
      <c r="I110" s="20"/>
      <c r="J110" s="20"/>
      <c r="K110" s="20"/>
      <c r="L110" s="20"/>
      <c r="M110" s="20"/>
      <c r="N110" s="20"/>
      <c r="O110" s="20"/>
      <c r="P110" s="20"/>
      <c r="Q110" s="2"/>
      <c r="R110" s="2"/>
      <c r="S110" s="2"/>
      <c r="T110" s="2"/>
      <c r="U110" s="2"/>
      <c r="V110" s="2"/>
      <c r="W110" s="2"/>
      <c r="X110" s="2"/>
      <c r="Y110" s="2"/>
    </row>
    <row r="111" spans="1:25" s="1" customFormat="1" x14ac:dyDescent="0.25">
      <c r="A111" s="5" t="s">
        <v>10</v>
      </c>
      <c r="B111" s="4">
        <v>1175</v>
      </c>
      <c r="C111" s="19">
        <v>4.2553191489361703E-3</v>
      </c>
      <c r="D111" s="19">
        <v>7.1489361702127663E-2</v>
      </c>
      <c r="E111" s="19">
        <v>0.92425531914893622</v>
      </c>
      <c r="F111" s="18"/>
      <c r="G111" s="18"/>
      <c r="H111" s="18"/>
      <c r="I111" s="18"/>
      <c r="J111" s="18"/>
      <c r="K111" s="18"/>
      <c r="L111" s="18"/>
      <c r="M111" s="18"/>
      <c r="N111" s="18"/>
      <c r="O111" s="18"/>
      <c r="P111" s="18"/>
    </row>
    <row r="112" spans="1:25" s="1" customFormat="1" x14ac:dyDescent="0.25">
      <c r="A112" s="5" t="s">
        <v>9</v>
      </c>
      <c r="B112" s="4">
        <v>534</v>
      </c>
      <c r="C112" s="19">
        <v>3.7453183520599251E-3</v>
      </c>
      <c r="D112" s="19">
        <v>0.17602996254681649</v>
      </c>
      <c r="E112" s="19">
        <v>0.8202247191011236</v>
      </c>
      <c r="F112" s="18"/>
      <c r="G112" s="18"/>
      <c r="H112" s="18"/>
      <c r="I112" s="18"/>
      <c r="J112" s="18"/>
      <c r="K112" s="18"/>
      <c r="L112" s="18"/>
      <c r="M112" s="18"/>
      <c r="N112" s="18"/>
      <c r="O112" s="18"/>
      <c r="P112" s="18"/>
    </row>
    <row r="113" spans="1:25" s="1" customFormat="1" x14ac:dyDescent="0.25">
      <c r="A113" s="5" t="s">
        <v>8</v>
      </c>
      <c r="B113" s="4">
        <v>620</v>
      </c>
      <c r="C113" s="19">
        <v>4.8387096774193551E-3</v>
      </c>
      <c r="D113" s="19">
        <v>8.5483870967741932E-2</v>
      </c>
      <c r="E113" s="19">
        <v>0.9096774193548387</v>
      </c>
      <c r="F113" s="18"/>
      <c r="G113" s="18"/>
      <c r="H113" s="18"/>
      <c r="I113" s="18"/>
      <c r="J113" s="18"/>
      <c r="K113" s="18"/>
      <c r="L113" s="18"/>
      <c r="M113" s="18"/>
      <c r="N113" s="18"/>
      <c r="O113" s="18"/>
      <c r="P113" s="18"/>
    </row>
    <row r="114" spans="1:25" s="1" customFormat="1" x14ac:dyDescent="0.25">
      <c r="A114" s="5" t="s">
        <v>7</v>
      </c>
      <c r="B114" s="4">
        <v>339</v>
      </c>
      <c r="C114" s="19">
        <v>5.8997050147492625E-3</v>
      </c>
      <c r="D114" s="19">
        <v>0.10324483775811209</v>
      </c>
      <c r="E114" s="19">
        <v>0.89085545722713866</v>
      </c>
      <c r="F114" s="18"/>
      <c r="G114" s="18"/>
      <c r="H114" s="18"/>
      <c r="I114" s="18"/>
      <c r="J114" s="18"/>
      <c r="K114" s="18"/>
      <c r="L114" s="18"/>
      <c r="M114" s="18"/>
      <c r="N114" s="18"/>
      <c r="O114" s="18"/>
      <c r="P114" s="18"/>
    </row>
    <row r="115" spans="1:25" s="1" customFormat="1" x14ac:dyDescent="0.25">
      <c r="A115" s="5" t="s">
        <v>6</v>
      </c>
      <c r="B115" s="4">
        <v>506</v>
      </c>
      <c r="C115" s="19">
        <v>1.976284584980237E-3</v>
      </c>
      <c r="D115" s="19">
        <v>9.8814229249011856E-2</v>
      </c>
      <c r="E115" s="19">
        <v>0.89920948616600793</v>
      </c>
      <c r="F115" s="18"/>
      <c r="G115" s="18"/>
      <c r="H115" s="18"/>
      <c r="I115" s="18"/>
      <c r="J115" s="18"/>
      <c r="K115" s="18"/>
      <c r="L115" s="18"/>
      <c r="M115" s="18"/>
      <c r="N115" s="18"/>
      <c r="O115" s="18"/>
      <c r="P115" s="18"/>
    </row>
    <row r="116" spans="1:25" s="1" customFormat="1" x14ac:dyDescent="0.25">
      <c r="A116" s="5" t="s">
        <v>5</v>
      </c>
      <c r="B116" s="4">
        <v>1843</v>
      </c>
      <c r="C116" s="19">
        <v>5.4259359739555072E-3</v>
      </c>
      <c r="D116" s="19">
        <v>9.7666847531199127E-2</v>
      </c>
      <c r="E116" s="19">
        <v>0.89690721649484539</v>
      </c>
      <c r="F116" s="18"/>
      <c r="G116" s="18"/>
      <c r="H116" s="18"/>
      <c r="I116" s="18"/>
      <c r="J116" s="18"/>
      <c r="K116" s="18"/>
      <c r="L116" s="18"/>
      <c r="M116" s="18"/>
      <c r="N116" s="18"/>
      <c r="O116" s="18"/>
      <c r="P116" s="18"/>
    </row>
    <row r="117" spans="1:25" s="1" customFormat="1" x14ac:dyDescent="0.25">
      <c r="A117" s="5" t="s">
        <v>4</v>
      </c>
      <c r="B117" s="4">
        <v>1194</v>
      </c>
      <c r="C117" s="19">
        <v>2.5125628140703518E-3</v>
      </c>
      <c r="D117" s="19">
        <v>0.10301507537688442</v>
      </c>
      <c r="E117" s="19">
        <v>0.89447236180904521</v>
      </c>
      <c r="F117" s="18"/>
      <c r="G117" s="18"/>
      <c r="H117" s="18"/>
      <c r="I117" s="18"/>
      <c r="J117" s="18"/>
      <c r="K117" s="18"/>
      <c r="L117" s="18"/>
      <c r="M117" s="18"/>
      <c r="N117" s="18"/>
      <c r="O117" s="18"/>
      <c r="P117" s="18"/>
    </row>
    <row r="118" spans="1:25" s="1" customFormat="1" x14ac:dyDescent="0.25">
      <c r="A118" s="5" t="s">
        <v>3</v>
      </c>
      <c r="B118" s="4">
        <v>845</v>
      </c>
      <c r="C118" s="19">
        <v>0</v>
      </c>
      <c r="D118" s="19">
        <v>3.9053254437869819E-2</v>
      </c>
      <c r="E118" s="19">
        <v>0.96094674556213022</v>
      </c>
      <c r="F118" s="18"/>
      <c r="G118" s="18"/>
      <c r="H118" s="18"/>
      <c r="I118" s="18"/>
      <c r="J118" s="18"/>
      <c r="K118" s="18"/>
      <c r="L118" s="18"/>
      <c r="M118" s="18"/>
      <c r="N118" s="18"/>
      <c r="O118" s="18"/>
      <c r="P118" s="18"/>
    </row>
    <row r="119" spans="1:25" s="1" customFormat="1" x14ac:dyDescent="0.25">
      <c r="A119" s="5" t="s">
        <v>2</v>
      </c>
      <c r="B119" s="4">
        <v>1288</v>
      </c>
      <c r="C119" s="19">
        <v>6.987577639751553E-3</v>
      </c>
      <c r="D119" s="19">
        <v>6.8322981366459631E-2</v>
      </c>
      <c r="E119" s="19">
        <v>0.9246894409937888</v>
      </c>
      <c r="F119" s="18"/>
      <c r="G119" s="18"/>
      <c r="H119" s="18"/>
      <c r="I119" s="18"/>
      <c r="J119" s="18"/>
      <c r="K119" s="18"/>
      <c r="L119" s="18"/>
      <c r="M119" s="18"/>
      <c r="N119" s="18"/>
      <c r="O119" s="18"/>
      <c r="P119" s="18"/>
    </row>
    <row r="120" spans="1:25" s="1" customFormat="1" x14ac:dyDescent="0.25">
      <c r="A120" s="5" t="s">
        <v>1</v>
      </c>
      <c r="B120" s="4">
        <v>385</v>
      </c>
      <c r="C120" s="19">
        <v>5.1948051948051948E-3</v>
      </c>
      <c r="D120" s="19">
        <v>0.10649350649350649</v>
      </c>
      <c r="E120" s="19">
        <v>0.88831168831168827</v>
      </c>
      <c r="F120" s="18"/>
      <c r="G120" s="18"/>
      <c r="H120" s="18"/>
      <c r="I120" s="18"/>
      <c r="J120" s="18"/>
      <c r="K120" s="18"/>
      <c r="L120" s="18"/>
      <c r="M120" s="18"/>
      <c r="N120" s="18"/>
      <c r="O120" s="18"/>
      <c r="P120" s="18"/>
    </row>
    <row r="121" spans="1:25" s="1" customFormat="1" x14ac:dyDescent="0.25">
      <c r="A121" s="5" t="s">
        <v>0</v>
      </c>
      <c r="B121" s="4">
        <v>606</v>
      </c>
      <c r="C121" s="19">
        <v>3.3003300330033004E-3</v>
      </c>
      <c r="D121" s="19">
        <v>0.25082508250825081</v>
      </c>
      <c r="E121" s="19">
        <v>0.74587458745874591</v>
      </c>
      <c r="F121" s="18"/>
      <c r="G121" s="18"/>
      <c r="H121" s="18"/>
      <c r="I121" s="18"/>
      <c r="J121" s="18"/>
      <c r="K121" s="18"/>
      <c r="L121" s="18"/>
      <c r="M121" s="18"/>
      <c r="N121" s="18"/>
      <c r="O121" s="18"/>
      <c r="P121" s="18"/>
    </row>
    <row r="122" spans="1:25" s="1" customFormat="1" x14ac:dyDescent="0.25">
      <c r="C122" s="18"/>
      <c r="D122" s="18"/>
      <c r="E122" s="18"/>
      <c r="F122" s="18"/>
      <c r="G122" s="18"/>
      <c r="H122" s="18"/>
      <c r="I122" s="18"/>
      <c r="J122" s="18"/>
      <c r="K122" s="18"/>
      <c r="L122" s="18"/>
      <c r="M122" s="18"/>
      <c r="N122" s="18"/>
      <c r="O122" s="18"/>
      <c r="P122" s="18"/>
    </row>
    <row r="123" spans="1:25" s="1" customFormat="1" x14ac:dyDescent="0.25">
      <c r="A123" s="1" t="s">
        <v>508</v>
      </c>
      <c r="C123" s="18"/>
      <c r="D123" s="18"/>
      <c r="E123" s="18"/>
      <c r="F123" s="18"/>
      <c r="G123" s="18"/>
      <c r="H123" s="18"/>
      <c r="I123" s="18"/>
      <c r="J123" s="18"/>
      <c r="K123" s="18"/>
      <c r="L123" s="18"/>
      <c r="M123" s="18"/>
      <c r="N123" s="18"/>
      <c r="O123" s="18"/>
      <c r="P123" s="18"/>
    </row>
    <row r="124" spans="1:25" s="1" customFormat="1" x14ac:dyDescent="0.25">
      <c r="C124" s="18"/>
      <c r="D124" s="18"/>
      <c r="E124" s="18"/>
      <c r="F124" s="18"/>
      <c r="G124" s="18"/>
      <c r="H124" s="18"/>
      <c r="I124" s="18"/>
      <c r="J124" s="18"/>
      <c r="K124" s="18"/>
      <c r="L124" s="18"/>
      <c r="M124" s="18"/>
      <c r="N124" s="18"/>
      <c r="O124" s="18"/>
      <c r="P124" s="18"/>
    </row>
    <row r="125" spans="1:25" s="1" customFormat="1" ht="30" x14ac:dyDescent="0.25">
      <c r="A125" s="7" t="s">
        <v>16</v>
      </c>
      <c r="B125" s="7" t="s">
        <v>15</v>
      </c>
      <c r="C125" s="10" t="s">
        <v>500</v>
      </c>
      <c r="D125" s="10" t="s">
        <v>501</v>
      </c>
      <c r="E125" s="10" t="s">
        <v>453</v>
      </c>
      <c r="F125" s="9"/>
      <c r="G125" s="9"/>
      <c r="H125" s="9"/>
      <c r="I125" s="9"/>
      <c r="J125" s="9"/>
      <c r="K125" s="9"/>
      <c r="L125" s="9"/>
      <c r="M125" s="9"/>
      <c r="N125" s="9"/>
      <c r="O125" s="9"/>
      <c r="P125" s="9"/>
      <c r="Q125" s="8"/>
      <c r="R125" s="8"/>
      <c r="S125" s="8"/>
      <c r="T125" s="8"/>
      <c r="U125" s="8"/>
      <c r="V125" s="8"/>
      <c r="W125" s="8"/>
      <c r="X125" s="8"/>
      <c r="Y125" s="8"/>
    </row>
    <row r="126" spans="1:25" s="1" customFormat="1" x14ac:dyDescent="0.25">
      <c r="A126" s="6" t="s">
        <v>11</v>
      </c>
      <c r="B126" s="4">
        <v>3223</v>
      </c>
      <c r="C126" s="19">
        <v>0.10766366739062985</v>
      </c>
      <c r="D126" s="19">
        <v>0.17406143344709898</v>
      </c>
      <c r="E126" s="19">
        <v>0.71827489916227116</v>
      </c>
      <c r="F126" s="20"/>
      <c r="G126" s="20"/>
      <c r="H126" s="20"/>
      <c r="I126" s="20"/>
      <c r="J126" s="20"/>
      <c r="K126" s="20"/>
      <c r="L126" s="20"/>
      <c r="M126" s="20"/>
      <c r="N126" s="20"/>
      <c r="O126" s="20"/>
      <c r="P126" s="20"/>
      <c r="Q126" s="2"/>
      <c r="R126" s="2"/>
      <c r="S126" s="2"/>
      <c r="T126" s="2"/>
      <c r="U126" s="2"/>
      <c r="V126" s="2"/>
      <c r="W126" s="2"/>
      <c r="X126" s="2"/>
      <c r="Y126" s="2"/>
    </row>
    <row r="127" spans="1:25" s="1" customFormat="1" x14ac:dyDescent="0.25">
      <c r="A127" s="5" t="s">
        <v>10</v>
      </c>
      <c r="B127" s="4">
        <v>1191</v>
      </c>
      <c r="C127" s="19">
        <v>0.10243492863140219</v>
      </c>
      <c r="D127" s="19">
        <v>0.14777497900923595</v>
      </c>
      <c r="E127" s="19">
        <v>0.74979009235936189</v>
      </c>
      <c r="F127" s="18"/>
      <c r="G127" s="18"/>
      <c r="H127" s="18"/>
      <c r="I127" s="18"/>
      <c r="J127" s="18"/>
      <c r="K127" s="18"/>
      <c r="L127" s="18"/>
      <c r="M127" s="18"/>
      <c r="N127" s="18"/>
      <c r="O127" s="18"/>
      <c r="P127" s="18"/>
    </row>
    <row r="128" spans="1:25" s="1" customFormat="1" x14ac:dyDescent="0.25">
      <c r="A128" s="5" t="s">
        <v>9</v>
      </c>
      <c r="B128" s="4">
        <v>532</v>
      </c>
      <c r="C128" s="19">
        <v>0.10150375939849623</v>
      </c>
      <c r="D128" s="19">
        <v>0.14473684210526316</v>
      </c>
      <c r="E128" s="19">
        <v>0.75375939849624063</v>
      </c>
      <c r="F128" s="18"/>
      <c r="G128" s="18"/>
      <c r="H128" s="18"/>
      <c r="I128" s="18"/>
      <c r="J128" s="18"/>
      <c r="K128" s="18"/>
      <c r="L128" s="18"/>
      <c r="M128" s="18"/>
      <c r="N128" s="18"/>
      <c r="O128" s="18"/>
      <c r="P128" s="18"/>
    </row>
    <row r="129" spans="1:25" s="1" customFormat="1" x14ac:dyDescent="0.25">
      <c r="A129" s="5" t="s">
        <v>8</v>
      </c>
      <c r="B129" s="4">
        <v>638</v>
      </c>
      <c r="C129" s="19">
        <v>0.11912225705329153</v>
      </c>
      <c r="D129" s="19">
        <v>0.20376175548589343</v>
      </c>
      <c r="E129" s="19">
        <v>0.67711598746081503</v>
      </c>
      <c r="F129" s="18"/>
      <c r="G129" s="18"/>
      <c r="H129" s="18"/>
      <c r="I129" s="18"/>
      <c r="J129" s="18"/>
      <c r="K129" s="18"/>
      <c r="L129" s="18"/>
      <c r="M129" s="18"/>
      <c r="N129" s="18"/>
      <c r="O129" s="18"/>
      <c r="P129" s="18"/>
    </row>
    <row r="130" spans="1:25" s="1" customFormat="1" x14ac:dyDescent="0.25">
      <c r="A130" s="5" t="s">
        <v>7</v>
      </c>
      <c r="B130" s="4">
        <v>352</v>
      </c>
      <c r="C130" s="19">
        <v>0.10227272727272728</v>
      </c>
      <c r="D130" s="19">
        <v>0.23011363636363635</v>
      </c>
      <c r="E130" s="19">
        <v>0.66761363636363635</v>
      </c>
      <c r="F130" s="18"/>
      <c r="G130" s="18"/>
      <c r="H130" s="18"/>
      <c r="I130" s="18"/>
      <c r="J130" s="18"/>
      <c r="K130" s="18"/>
      <c r="L130" s="18"/>
      <c r="M130" s="18"/>
      <c r="N130" s="18"/>
      <c r="O130" s="18"/>
      <c r="P130" s="18"/>
    </row>
    <row r="131" spans="1:25" s="1" customFormat="1" x14ac:dyDescent="0.25">
      <c r="A131" s="5" t="s">
        <v>6</v>
      </c>
      <c r="B131" s="4">
        <v>510</v>
      </c>
      <c r="C131" s="19">
        <v>0.11568627450980393</v>
      </c>
      <c r="D131" s="19">
        <v>0.19019607843137254</v>
      </c>
      <c r="E131" s="19">
        <v>0.69411764705882351</v>
      </c>
      <c r="F131" s="18"/>
      <c r="G131" s="18"/>
      <c r="H131" s="18"/>
      <c r="I131" s="18"/>
      <c r="J131" s="18"/>
      <c r="K131" s="18"/>
      <c r="L131" s="18"/>
      <c r="M131" s="18"/>
      <c r="N131" s="18"/>
      <c r="O131" s="18"/>
      <c r="P131" s="18"/>
    </row>
    <row r="132" spans="1:25" s="1" customFormat="1" x14ac:dyDescent="0.25">
      <c r="A132" s="5" t="s">
        <v>5</v>
      </c>
      <c r="B132" s="4">
        <v>1863</v>
      </c>
      <c r="C132" s="19">
        <v>9.3397745571658614E-2</v>
      </c>
      <c r="D132" s="19">
        <v>0.1529790660225443</v>
      </c>
      <c r="E132" s="19">
        <v>0.75362318840579712</v>
      </c>
      <c r="F132" s="18"/>
      <c r="G132" s="18"/>
      <c r="H132" s="18"/>
      <c r="I132" s="18"/>
      <c r="J132" s="18"/>
      <c r="K132" s="18"/>
      <c r="L132" s="18"/>
      <c r="M132" s="18"/>
      <c r="N132" s="18"/>
      <c r="O132" s="18"/>
      <c r="P132" s="18"/>
    </row>
    <row r="133" spans="1:25" s="1" customFormat="1" x14ac:dyDescent="0.25">
      <c r="A133" s="5" t="s">
        <v>4</v>
      </c>
      <c r="B133" s="4">
        <v>1224</v>
      </c>
      <c r="C133" s="19">
        <v>0.13235294117647059</v>
      </c>
      <c r="D133" s="19">
        <v>0.20588235294117646</v>
      </c>
      <c r="E133" s="19">
        <v>0.66176470588235292</v>
      </c>
      <c r="F133" s="18"/>
      <c r="G133" s="18"/>
      <c r="H133" s="18"/>
      <c r="I133" s="18"/>
      <c r="J133" s="18"/>
      <c r="K133" s="18"/>
      <c r="L133" s="18"/>
      <c r="M133" s="18"/>
      <c r="N133" s="18"/>
      <c r="O133" s="18"/>
      <c r="P133" s="18"/>
    </row>
    <row r="134" spans="1:25" s="1" customFormat="1" x14ac:dyDescent="0.25">
      <c r="A134" s="5" t="s">
        <v>3</v>
      </c>
      <c r="B134" s="4">
        <v>873</v>
      </c>
      <c r="C134" s="19">
        <v>0.13402061855670103</v>
      </c>
      <c r="D134" s="19">
        <v>0.13860252004581902</v>
      </c>
      <c r="E134" s="19">
        <v>0.72737686139747992</v>
      </c>
      <c r="F134" s="18"/>
      <c r="G134" s="18"/>
      <c r="H134" s="18"/>
      <c r="I134" s="18"/>
      <c r="J134" s="18"/>
      <c r="K134" s="18"/>
      <c r="L134" s="18"/>
      <c r="M134" s="18"/>
      <c r="N134" s="18"/>
      <c r="O134" s="18"/>
      <c r="P134" s="18"/>
    </row>
    <row r="135" spans="1:25" s="1" customFormat="1" x14ac:dyDescent="0.25">
      <c r="A135" s="5" t="s">
        <v>2</v>
      </c>
      <c r="B135" s="4">
        <v>1301</v>
      </c>
      <c r="C135" s="19">
        <v>0.11068408916218293</v>
      </c>
      <c r="D135" s="19">
        <v>0.15372790161414296</v>
      </c>
      <c r="E135" s="19">
        <v>0.73558800922367407</v>
      </c>
      <c r="F135" s="18"/>
      <c r="G135" s="18"/>
      <c r="H135" s="18"/>
      <c r="I135" s="18"/>
      <c r="J135" s="18"/>
      <c r="K135" s="18"/>
      <c r="L135" s="18"/>
      <c r="M135" s="18"/>
      <c r="N135" s="18"/>
      <c r="O135" s="18"/>
      <c r="P135" s="18"/>
    </row>
    <row r="136" spans="1:25" s="1" customFormat="1" x14ac:dyDescent="0.25">
      <c r="A136" s="5" t="s">
        <v>1</v>
      </c>
      <c r="B136" s="4">
        <v>395</v>
      </c>
      <c r="C136" s="19">
        <v>0.1240506329113924</v>
      </c>
      <c r="D136" s="19">
        <v>0.21012658227848102</v>
      </c>
      <c r="E136" s="19">
        <v>0.66582278481012658</v>
      </c>
      <c r="F136" s="18"/>
      <c r="G136" s="18"/>
      <c r="H136" s="18"/>
      <c r="I136" s="18"/>
      <c r="J136" s="18"/>
      <c r="K136" s="18"/>
      <c r="L136" s="18"/>
      <c r="M136" s="18"/>
      <c r="N136" s="18"/>
      <c r="O136" s="18"/>
      <c r="P136" s="18"/>
    </row>
    <row r="137" spans="1:25" s="1" customFormat="1" x14ac:dyDescent="0.25">
      <c r="A137" s="5" t="s">
        <v>0</v>
      </c>
      <c r="B137" s="4">
        <v>606</v>
      </c>
      <c r="C137" s="19">
        <v>4.9504950495049507E-2</v>
      </c>
      <c r="D137" s="19">
        <v>0.24587458745874588</v>
      </c>
      <c r="E137" s="19">
        <v>0.70462046204620465</v>
      </c>
      <c r="F137" s="18"/>
      <c r="G137" s="18"/>
      <c r="H137" s="18"/>
      <c r="I137" s="18"/>
      <c r="J137" s="18"/>
      <c r="K137" s="18"/>
      <c r="L137" s="18"/>
      <c r="M137" s="18"/>
      <c r="N137" s="18"/>
      <c r="O137" s="18"/>
      <c r="P137" s="18"/>
    </row>
    <row r="138" spans="1:25" s="1" customFormat="1" x14ac:dyDescent="0.25">
      <c r="C138" s="18"/>
      <c r="D138" s="18"/>
      <c r="E138" s="18"/>
      <c r="F138" s="18"/>
      <c r="G138" s="18"/>
      <c r="H138" s="18"/>
      <c r="I138" s="18"/>
      <c r="J138" s="18"/>
      <c r="K138" s="18"/>
      <c r="L138" s="18"/>
      <c r="M138" s="18"/>
      <c r="N138" s="18"/>
      <c r="O138" s="18"/>
      <c r="P138" s="18"/>
    </row>
    <row r="139" spans="1:25" s="1" customFormat="1" x14ac:dyDescent="0.25">
      <c r="A139" s="1" t="s">
        <v>509</v>
      </c>
      <c r="C139" s="18"/>
      <c r="D139" s="18"/>
      <c r="E139" s="18"/>
      <c r="F139" s="18"/>
      <c r="G139" s="18"/>
      <c r="H139" s="18"/>
      <c r="I139" s="18"/>
      <c r="J139" s="18"/>
      <c r="K139" s="18"/>
      <c r="L139" s="18"/>
      <c r="M139" s="18"/>
      <c r="N139" s="18"/>
      <c r="O139" s="18"/>
      <c r="P139" s="18"/>
    </row>
    <row r="140" spans="1:25" s="1" customFormat="1" x14ac:dyDescent="0.25">
      <c r="C140" s="18"/>
      <c r="D140" s="18"/>
      <c r="E140" s="18"/>
      <c r="F140" s="18"/>
      <c r="G140" s="18"/>
      <c r="H140" s="18"/>
      <c r="I140" s="18"/>
      <c r="J140" s="18"/>
      <c r="K140" s="18"/>
      <c r="L140" s="18"/>
      <c r="M140" s="18"/>
      <c r="N140" s="18"/>
      <c r="O140" s="18"/>
      <c r="P140" s="18"/>
    </row>
    <row r="141" spans="1:25" s="1" customFormat="1" ht="30" x14ac:dyDescent="0.25">
      <c r="A141" s="7" t="s">
        <v>16</v>
      </c>
      <c r="B141" s="7" t="s">
        <v>15</v>
      </c>
      <c r="C141" s="10" t="s">
        <v>500</v>
      </c>
      <c r="D141" s="10" t="s">
        <v>501</v>
      </c>
      <c r="E141" s="10" t="s">
        <v>453</v>
      </c>
      <c r="F141" s="9"/>
      <c r="G141" s="9"/>
      <c r="H141" s="9"/>
      <c r="I141" s="9"/>
      <c r="J141" s="9"/>
      <c r="K141" s="9"/>
      <c r="L141" s="9"/>
      <c r="M141" s="9"/>
      <c r="N141" s="9"/>
      <c r="O141" s="9"/>
      <c r="P141" s="9"/>
      <c r="Q141" s="8"/>
      <c r="R141" s="8"/>
      <c r="S141" s="8"/>
      <c r="T141" s="8"/>
      <c r="U141" s="8"/>
      <c r="V141" s="8"/>
      <c r="W141" s="8"/>
      <c r="X141" s="8"/>
      <c r="Y141" s="8"/>
    </row>
    <row r="142" spans="1:25" s="1" customFormat="1" x14ac:dyDescent="0.25">
      <c r="A142" s="6" t="s">
        <v>11</v>
      </c>
      <c r="B142" s="4">
        <v>3307</v>
      </c>
      <c r="C142" s="19">
        <v>9.9788327789537348E-3</v>
      </c>
      <c r="D142" s="19">
        <v>0.3235560931357726</v>
      </c>
      <c r="E142" s="19">
        <v>0.66646507408527367</v>
      </c>
      <c r="F142" s="20"/>
      <c r="G142" s="20"/>
      <c r="H142" s="20"/>
      <c r="I142" s="20"/>
      <c r="J142" s="20"/>
      <c r="K142" s="20"/>
      <c r="L142" s="20"/>
      <c r="M142" s="20"/>
      <c r="N142" s="20"/>
      <c r="O142" s="20"/>
      <c r="P142" s="20"/>
      <c r="Q142" s="2"/>
      <c r="R142" s="2"/>
      <c r="S142" s="2"/>
      <c r="T142" s="2"/>
      <c r="U142" s="2"/>
      <c r="V142" s="2"/>
      <c r="W142" s="2"/>
      <c r="X142" s="2"/>
      <c r="Y142" s="2"/>
    </row>
    <row r="143" spans="1:25" s="1" customFormat="1" x14ac:dyDescent="0.25">
      <c r="A143" s="5" t="s">
        <v>10</v>
      </c>
      <c r="B143" s="4">
        <v>1205</v>
      </c>
      <c r="C143" s="19">
        <v>8.2987551867219917E-3</v>
      </c>
      <c r="D143" s="19">
        <v>0.25809128630705397</v>
      </c>
      <c r="E143" s="19">
        <v>0.73360995850622401</v>
      </c>
      <c r="F143" s="18"/>
      <c r="G143" s="18"/>
      <c r="H143" s="18"/>
      <c r="I143" s="18"/>
      <c r="J143" s="18"/>
      <c r="K143" s="18"/>
      <c r="L143" s="18"/>
      <c r="M143" s="18"/>
      <c r="N143" s="18"/>
      <c r="O143" s="18"/>
      <c r="P143" s="18"/>
    </row>
    <row r="144" spans="1:25" s="1" customFormat="1" x14ac:dyDescent="0.25">
      <c r="A144" s="5" t="s">
        <v>9</v>
      </c>
      <c r="B144" s="4">
        <v>562</v>
      </c>
      <c r="C144" s="19">
        <v>1.0676156583629894E-2</v>
      </c>
      <c r="D144" s="19">
        <v>0.4377224199288256</v>
      </c>
      <c r="E144" s="19">
        <v>0.55160142348754448</v>
      </c>
      <c r="F144" s="18"/>
      <c r="G144" s="18"/>
      <c r="H144" s="18"/>
      <c r="I144" s="18"/>
      <c r="J144" s="18"/>
      <c r="K144" s="18"/>
      <c r="L144" s="18"/>
      <c r="M144" s="18"/>
      <c r="N144" s="18"/>
      <c r="O144" s="18"/>
      <c r="P144" s="18"/>
    </row>
    <row r="145" spans="1:25" s="1" customFormat="1" x14ac:dyDescent="0.25">
      <c r="A145" s="5" t="s">
        <v>8</v>
      </c>
      <c r="B145" s="4">
        <v>646</v>
      </c>
      <c r="C145" s="19">
        <v>1.393188854489164E-2</v>
      </c>
      <c r="D145" s="19">
        <v>0.2801857585139319</v>
      </c>
      <c r="E145" s="19">
        <v>0.70588235294117652</v>
      </c>
      <c r="F145" s="18"/>
      <c r="G145" s="18"/>
      <c r="H145" s="18"/>
      <c r="I145" s="18"/>
      <c r="J145" s="18"/>
      <c r="K145" s="18"/>
      <c r="L145" s="18"/>
      <c r="M145" s="18"/>
      <c r="N145" s="18"/>
      <c r="O145" s="18"/>
      <c r="P145" s="18"/>
    </row>
    <row r="146" spans="1:25" s="1" customFormat="1" x14ac:dyDescent="0.25">
      <c r="A146" s="5" t="s">
        <v>7</v>
      </c>
      <c r="B146" s="4">
        <v>364</v>
      </c>
      <c r="C146" s="19">
        <v>5.4945054945054949E-3</v>
      </c>
      <c r="D146" s="19">
        <v>0.36813186813186816</v>
      </c>
      <c r="E146" s="19">
        <v>0.62637362637362637</v>
      </c>
      <c r="F146" s="18"/>
      <c r="G146" s="18"/>
      <c r="H146" s="18"/>
      <c r="I146" s="18"/>
      <c r="J146" s="18"/>
      <c r="K146" s="18"/>
      <c r="L146" s="18"/>
      <c r="M146" s="18"/>
      <c r="N146" s="18"/>
      <c r="O146" s="18"/>
      <c r="P146" s="18"/>
    </row>
    <row r="147" spans="1:25" s="1" customFormat="1" x14ac:dyDescent="0.25">
      <c r="A147" s="5" t="s">
        <v>6</v>
      </c>
      <c r="B147" s="4">
        <v>530</v>
      </c>
      <c r="C147" s="19">
        <v>1.1320754716981131E-2</v>
      </c>
      <c r="D147" s="19">
        <v>0.37358490566037733</v>
      </c>
      <c r="E147" s="19">
        <v>0.61509433962264148</v>
      </c>
      <c r="F147" s="18"/>
      <c r="G147" s="18"/>
      <c r="H147" s="18"/>
      <c r="I147" s="18"/>
      <c r="J147" s="18"/>
      <c r="K147" s="18"/>
      <c r="L147" s="18"/>
      <c r="M147" s="18"/>
      <c r="N147" s="18"/>
      <c r="O147" s="18"/>
      <c r="P147" s="18"/>
    </row>
    <row r="148" spans="1:25" s="1" customFormat="1" x14ac:dyDescent="0.25">
      <c r="A148" s="5" t="s">
        <v>5</v>
      </c>
      <c r="B148" s="4">
        <v>1922</v>
      </c>
      <c r="C148" s="19">
        <v>1.0926118626430802E-2</v>
      </c>
      <c r="D148" s="19">
        <v>0.34131113423517168</v>
      </c>
      <c r="E148" s="19">
        <v>0.64776274713839754</v>
      </c>
      <c r="F148" s="18"/>
      <c r="G148" s="18"/>
      <c r="H148" s="18"/>
      <c r="I148" s="18"/>
      <c r="J148" s="18"/>
      <c r="K148" s="18"/>
      <c r="L148" s="18"/>
      <c r="M148" s="18"/>
      <c r="N148" s="18"/>
      <c r="O148" s="18"/>
      <c r="P148" s="18"/>
    </row>
    <row r="149" spans="1:25" s="1" customFormat="1" x14ac:dyDescent="0.25">
      <c r="A149" s="5" t="s">
        <v>4</v>
      </c>
      <c r="B149" s="4">
        <v>1241</v>
      </c>
      <c r="C149" s="19">
        <v>8.8638195004029016E-3</v>
      </c>
      <c r="D149" s="19">
        <v>0.30539887187751813</v>
      </c>
      <c r="E149" s="19">
        <v>0.68573730862207893</v>
      </c>
      <c r="F149" s="18"/>
      <c r="G149" s="18"/>
      <c r="H149" s="18"/>
      <c r="I149" s="18"/>
      <c r="J149" s="18"/>
      <c r="K149" s="18"/>
      <c r="L149" s="18"/>
      <c r="M149" s="18"/>
      <c r="N149" s="18"/>
      <c r="O149" s="18"/>
      <c r="P149" s="18"/>
    </row>
    <row r="150" spans="1:25" s="1" customFormat="1" x14ac:dyDescent="0.25">
      <c r="A150" s="5" t="s">
        <v>3</v>
      </c>
      <c r="B150" s="4">
        <v>858</v>
      </c>
      <c r="C150" s="19">
        <v>9.324009324009324E-3</v>
      </c>
      <c r="D150" s="19">
        <v>0.16899766899766899</v>
      </c>
      <c r="E150" s="19">
        <v>0.82167832167832167</v>
      </c>
      <c r="F150" s="18"/>
      <c r="G150" s="18"/>
      <c r="H150" s="18"/>
      <c r="I150" s="18"/>
      <c r="J150" s="18"/>
      <c r="K150" s="18"/>
      <c r="L150" s="18"/>
      <c r="M150" s="18"/>
      <c r="N150" s="18"/>
      <c r="O150" s="18"/>
      <c r="P150" s="18"/>
    </row>
    <row r="151" spans="1:25" s="1" customFormat="1" x14ac:dyDescent="0.25">
      <c r="A151" s="5" t="s">
        <v>2</v>
      </c>
      <c r="B151" s="4">
        <v>1347</v>
      </c>
      <c r="C151" s="19">
        <v>7.4239049740163323E-3</v>
      </c>
      <c r="D151" s="19">
        <v>0.29992576095025986</v>
      </c>
      <c r="E151" s="19">
        <v>0.69265033407572385</v>
      </c>
      <c r="F151" s="18"/>
      <c r="G151" s="18"/>
      <c r="H151" s="18"/>
      <c r="I151" s="18"/>
      <c r="J151" s="18"/>
      <c r="K151" s="18"/>
      <c r="L151" s="18"/>
      <c r="M151" s="18"/>
      <c r="N151" s="18"/>
      <c r="O151" s="18"/>
      <c r="P151" s="18"/>
    </row>
    <row r="152" spans="1:25" s="1" customFormat="1" x14ac:dyDescent="0.25">
      <c r="A152" s="5" t="s">
        <v>1</v>
      </c>
      <c r="B152" s="4">
        <v>404</v>
      </c>
      <c r="C152" s="19">
        <v>1.7326732673267328E-2</v>
      </c>
      <c r="D152" s="19">
        <v>0.42326732673267325</v>
      </c>
      <c r="E152" s="19">
        <v>0.55940594059405946</v>
      </c>
      <c r="F152" s="18"/>
      <c r="G152" s="18"/>
      <c r="H152" s="18"/>
      <c r="I152" s="18"/>
      <c r="J152" s="18"/>
      <c r="K152" s="18"/>
      <c r="L152" s="18"/>
      <c r="M152" s="18"/>
      <c r="N152" s="18"/>
      <c r="O152" s="18"/>
      <c r="P152" s="18"/>
    </row>
    <row r="153" spans="1:25" s="1" customFormat="1" x14ac:dyDescent="0.25">
      <c r="A153" s="5" t="s">
        <v>0</v>
      </c>
      <c r="B153" s="4">
        <v>644</v>
      </c>
      <c r="C153" s="19">
        <v>1.2422360248447204E-2</v>
      </c>
      <c r="D153" s="19">
        <v>0.52484472049689446</v>
      </c>
      <c r="E153" s="19">
        <v>0.46273291925465837</v>
      </c>
      <c r="F153" s="18"/>
      <c r="G153" s="18"/>
      <c r="H153" s="18"/>
      <c r="I153" s="18"/>
      <c r="J153" s="18"/>
      <c r="K153" s="18"/>
      <c r="L153" s="18"/>
      <c r="M153" s="18"/>
      <c r="N153" s="18"/>
      <c r="O153" s="18"/>
      <c r="P153" s="18"/>
    </row>
    <row r="154" spans="1:25" s="1" customFormat="1" x14ac:dyDescent="0.25">
      <c r="C154" s="18"/>
      <c r="D154" s="18"/>
      <c r="E154" s="18"/>
      <c r="F154" s="18"/>
      <c r="G154" s="18"/>
      <c r="H154" s="18"/>
      <c r="I154" s="18"/>
      <c r="J154" s="18"/>
      <c r="K154" s="18"/>
      <c r="L154" s="18"/>
      <c r="M154" s="18"/>
      <c r="N154" s="18"/>
      <c r="O154" s="18"/>
      <c r="P154" s="18"/>
    </row>
    <row r="155" spans="1:25" s="1" customFormat="1" x14ac:dyDescent="0.25">
      <c r="A155" s="1" t="s">
        <v>510</v>
      </c>
      <c r="C155" s="18"/>
      <c r="D155" s="18"/>
      <c r="E155" s="18"/>
      <c r="F155" s="18"/>
      <c r="G155" s="18"/>
      <c r="H155" s="18"/>
      <c r="I155" s="18"/>
      <c r="J155" s="18"/>
      <c r="K155" s="18"/>
      <c r="L155" s="18"/>
      <c r="M155" s="18"/>
      <c r="N155" s="18"/>
      <c r="O155" s="18"/>
      <c r="P155" s="18"/>
    </row>
    <row r="156" spans="1:25" s="1" customFormat="1" x14ac:dyDescent="0.25">
      <c r="C156" s="18"/>
      <c r="D156" s="18"/>
      <c r="E156" s="18"/>
      <c r="F156" s="18"/>
      <c r="G156" s="18"/>
      <c r="H156" s="18"/>
      <c r="I156" s="18"/>
      <c r="J156" s="18"/>
      <c r="K156" s="18"/>
      <c r="L156" s="18"/>
      <c r="M156" s="18"/>
      <c r="N156" s="18"/>
      <c r="O156" s="18"/>
      <c r="P156" s="18"/>
    </row>
    <row r="157" spans="1:25" s="1" customFormat="1" ht="30" x14ac:dyDescent="0.25">
      <c r="A157" s="7" t="s">
        <v>16</v>
      </c>
      <c r="B157" s="7" t="s">
        <v>15</v>
      </c>
      <c r="C157" s="10" t="s">
        <v>500</v>
      </c>
      <c r="D157" s="10" t="s">
        <v>501</v>
      </c>
      <c r="E157" s="10" t="s">
        <v>453</v>
      </c>
      <c r="F157" s="9"/>
      <c r="G157" s="9"/>
      <c r="H157" s="9"/>
      <c r="I157" s="9"/>
      <c r="J157" s="9"/>
      <c r="K157" s="9"/>
      <c r="L157" s="9"/>
      <c r="M157" s="9"/>
      <c r="N157" s="9"/>
      <c r="O157" s="9"/>
      <c r="P157" s="9"/>
      <c r="Q157" s="8"/>
      <c r="R157" s="8"/>
      <c r="S157" s="8"/>
      <c r="T157" s="8"/>
      <c r="U157" s="8"/>
      <c r="V157" s="8"/>
      <c r="W157" s="8"/>
      <c r="X157" s="8"/>
      <c r="Y157" s="8"/>
    </row>
    <row r="158" spans="1:25" s="1" customFormat="1" x14ac:dyDescent="0.25">
      <c r="A158" s="6" t="s">
        <v>11</v>
      </c>
      <c r="B158" s="4">
        <v>3202</v>
      </c>
      <c r="C158" s="19">
        <v>6.2460961898813241E-2</v>
      </c>
      <c r="D158" s="19">
        <v>0.21111805121798877</v>
      </c>
      <c r="E158" s="19">
        <v>0.72642098688319801</v>
      </c>
      <c r="F158" s="20"/>
      <c r="G158" s="20"/>
      <c r="H158" s="20"/>
      <c r="I158" s="20"/>
      <c r="J158" s="20"/>
      <c r="K158" s="20"/>
      <c r="L158" s="20"/>
      <c r="M158" s="20"/>
      <c r="N158" s="20"/>
      <c r="O158" s="20"/>
      <c r="P158" s="20"/>
      <c r="Q158" s="2"/>
      <c r="R158" s="2"/>
      <c r="S158" s="2"/>
      <c r="T158" s="2"/>
      <c r="U158" s="2"/>
      <c r="V158" s="2"/>
      <c r="W158" s="2"/>
      <c r="X158" s="2"/>
      <c r="Y158" s="2"/>
    </row>
    <row r="159" spans="1:25" s="1" customFormat="1" x14ac:dyDescent="0.25">
      <c r="A159" s="5" t="s">
        <v>10</v>
      </c>
      <c r="B159" s="4">
        <v>1184</v>
      </c>
      <c r="C159" s="19">
        <v>5.4054054054054057E-2</v>
      </c>
      <c r="D159" s="19">
        <v>0.19087837837837837</v>
      </c>
      <c r="E159" s="19">
        <v>0.75506756756756754</v>
      </c>
      <c r="F159" s="18"/>
      <c r="G159" s="18"/>
      <c r="H159" s="18"/>
      <c r="I159" s="18"/>
      <c r="J159" s="18"/>
      <c r="K159" s="18"/>
      <c r="L159" s="18"/>
      <c r="M159" s="18"/>
      <c r="N159" s="18"/>
      <c r="O159" s="18"/>
      <c r="P159" s="18"/>
    </row>
    <row r="160" spans="1:25" s="1" customFormat="1" x14ac:dyDescent="0.25">
      <c r="A160" s="5" t="s">
        <v>9</v>
      </c>
      <c r="B160" s="4">
        <v>534</v>
      </c>
      <c r="C160" s="19">
        <v>7.3033707865168537E-2</v>
      </c>
      <c r="D160" s="19">
        <v>0.22284644194756553</v>
      </c>
      <c r="E160" s="19">
        <v>0.70411985018726597</v>
      </c>
      <c r="F160" s="18"/>
      <c r="G160" s="18"/>
      <c r="H160" s="18"/>
      <c r="I160" s="18"/>
      <c r="J160" s="18"/>
      <c r="K160" s="18"/>
      <c r="L160" s="18"/>
      <c r="M160" s="18"/>
      <c r="N160" s="18"/>
      <c r="O160" s="18"/>
      <c r="P160" s="18"/>
    </row>
    <row r="161" spans="1:25" s="1" customFormat="1" x14ac:dyDescent="0.25">
      <c r="A161" s="5" t="s">
        <v>8</v>
      </c>
      <c r="B161" s="4">
        <v>625</v>
      </c>
      <c r="C161" s="19">
        <v>6.5600000000000006E-2</v>
      </c>
      <c r="D161" s="19">
        <v>0.21759999999999999</v>
      </c>
      <c r="E161" s="19">
        <v>0.71679999999999999</v>
      </c>
      <c r="F161" s="18"/>
      <c r="G161" s="18"/>
      <c r="H161" s="18"/>
      <c r="I161" s="18"/>
      <c r="J161" s="18"/>
      <c r="K161" s="18"/>
      <c r="L161" s="18"/>
      <c r="M161" s="18"/>
      <c r="N161" s="18"/>
      <c r="O161" s="18"/>
      <c r="P161" s="18"/>
    </row>
    <row r="162" spans="1:25" s="1" customFormat="1" x14ac:dyDescent="0.25">
      <c r="A162" s="5" t="s">
        <v>7</v>
      </c>
      <c r="B162" s="4">
        <v>347</v>
      </c>
      <c r="C162" s="19">
        <v>7.7809798270893377E-2</v>
      </c>
      <c r="D162" s="19">
        <v>0.23054755043227665</v>
      </c>
      <c r="E162" s="19">
        <v>0.69164265129683</v>
      </c>
      <c r="F162" s="18"/>
      <c r="G162" s="18"/>
      <c r="H162" s="18"/>
      <c r="I162" s="18"/>
      <c r="J162" s="18"/>
      <c r="K162" s="18"/>
      <c r="L162" s="18"/>
      <c r="M162" s="18"/>
      <c r="N162" s="18"/>
      <c r="O162" s="18"/>
      <c r="P162" s="18"/>
    </row>
    <row r="163" spans="1:25" s="1" customFormat="1" x14ac:dyDescent="0.25">
      <c r="A163" s="5" t="s">
        <v>6</v>
      </c>
      <c r="B163" s="4">
        <v>512</v>
      </c>
      <c r="C163" s="19">
        <v>5.6640625E-2</v>
      </c>
      <c r="D163" s="19">
        <v>0.224609375</v>
      </c>
      <c r="E163" s="19">
        <v>0.71875</v>
      </c>
      <c r="F163" s="18"/>
      <c r="G163" s="18"/>
      <c r="H163" s="18"/>
      <c r="I163" s="18"/>
      <c r="J163" s="18"/>
      <c r="K163" s="18"/>
      <c r="L163" s="18"/>
      <c r="M163" s="18"/>
      <c r="N163" s="18"/>
      <c r="O163" s="18"/>
      <c r="P163" s="18"/>
    </row>
    <row r="164" spans="1:25" s="1" customFormat="1" x14ac:dyDescent="0.25">
      <c r="A164" s="5" t="s">
        <v>5</v>
      </c>
      <c r="B164" s="4">
        <v>1858</v>
      </c>
      <c r="C164" s="19">
        <v>6.2432723358449946E-2</v>
      </c>
      <c r="D164" s="19">
        <v>0.18406889128094725</v>
      </c>
      <c r="E164" s="19">
        <v>0.75349838536060276</v>
      </c>
      <c r="F164" s="18"/>
      <c r="G164" s="18"/>
      <c r="H164" s="18"/>
      <c r="I164" s="18"/>
      <c r="J164" s="18"/>
      <c r="K164" s="18"/>
      <c r="L164" s="18"/>
      <c r="M164" s="18"/>
      <c r="N164" s="18"/>
      <c r="O164" s="18"/>
      <c r="P164" s="18"/>
    </row>
    <row r="165" spans="1:25" s="1" customFormat="1" x14ac:dyDescent="0.25">
      <c r="A165" s="5" t="s">
        <v>4</v>
      </c>
      <c r="B165" s="4">
        <v>1206</v>
      </c>
      <c r="C165" s="19">
        <v>6.3847429519071311E-2</v>
      </c>
      <c r="D165" s="19">
        <v>0.2537313432835821</v>
      </c>
      <c r="E165" s="19">
        <v>0.68242122719734655</v>
      </c>
      <c r="F165" s="18"/>
      <c r="G165" s="18"/>
      <c r="H165" s="18"/>
      <c r="I165" s="18"/>
      <c r="J165" s="18"/>
      <c r="K165" s="18"/>
      <c r="L165" s="18"/>
      <c r="M165" s="18"/>
      <c r="N165" s="18"/>
      <c r="O165" s="18"/>
      <c r="P165" s="18"/>
    </row>
    <row r="166" spans="1:25" s="1" customFormat="1" x14ac:dyDescent="0.25">
      <c r="A166" s="5" t="s">
        <v>3</v>
      </c>
      <c r="B166" s="4">
        <v>858</v>
      </c>
      <c r="C166" s="19">
        <v>6.4102564102564097E-2</v>
      </c>
      <c r="D166" s="19">
        <v>0.19580419580419581</v>
      </c>
      <c r="E166" s="19">
        <v>0.74009324009324007</v>
      </c>
      <c r="F166" s="18"/>
      <c r="G166" s="18"/>
      <c r="H166" s="18"/>
      <c r="I166" s="18"/>
      <c r="J166" s="18"/>
      <c r="K166" s="18"/>
      <c r="L166" s="18"/>
      <c r="M166" s="18"/>
      <c r="N166" s="18"/>
      <c r="O166" s="18"/>
      <c r="P166" s="18"/>
    </row>
    <row r="167" spans="1:25" s="1" customFormat="1" x14ac:dyDescent="0.25">
      <c r="A167" s="5" t="s">
        <v>2</v>
      </c>
      <c r="B167" s="4">
        <v>1306</v>
      </c>
      <c r="C167" s="19">
        <v>5.7427258805513019E-2</v>
      </c>
      <c r="D167" s="19">
        <v>0.20137825421133232</v>
      </c>
      <c r="E167" s="19">
        <v>0.74119448698315471</v>
      </c>
      <c r="F167" s="18"/>
      <c r="G167" s="18"/>
      <c r="H167" s="18"/>
      <c r="I167" s="18"/>
      <c r="J167" s="18"/>
      <c r="K167" s="18"/>
      <c r="L167" s="18"/>
      <c r="M167" s="18"/>
      <c r="N167" s="18"/>
      <c r="O167" s="18"/>
      <c r="P167" s="18"/>
    </row>
    <row r="168" spans="1:25" s="1" customFormat="1" x14ac:dyDescent="0.25">
      <c r="A168" s="5" t="s">
        <v>1</v>
      </c>
      <c r="B168" s="4">
        <v>382</v>
      </c>
      <c r="C168" s="19">
        <v>6.5445026178010471E-2</v>
      </c>
      <c r="D168" s="19">
        <v>0.22774869109947643</v>
      </c>
      <c r="E168" s="19">
        <v>0.70680628272251311</v>
      </c>
      <c r="F168" s="18"/>
      <c r="G168" s="18"/>
      <c r="H168" s="18"/>
      <c r="I168" s="18"/>
      <c r="J168" s="18"/>
      <c r="K168" s="18"/>
      <c r="L168" s="18"/>
      <c r="M168" s="18"/>
      <c r="N168" s="18"/>
      <c r="O168" s="18"/>
      <c r="P168" s="18"/>
    </row>
    <row r="169" spans="1:25" s="1" customFormat="1" x14ac:dyDescent="0.25">
      <c r="A169" s="5" t="s">
        <v>0</v>
      </c>
      <c r="B169" s="4">
        <v>603</v>
      </c>
      <c r="C169" s="19">
        <v>6.965174129353234E-2</v>
      </c>
      <c r="D169" s="19">
        <v>0.2470978441127695</v>
      </c>
      <c r="E169" s="19">
        <v>0.68325041459369817</v>
      </c>
      <c r="F169" s="18"/>
      <c r="G169" s="18"/>
      <c r="H169" s="18"/>
      <c r="I169" s="18"/>
      <c r="J169" s="18"/>
      <c r="K169" s="18"/>
      <c r="L169" s="18"/>
      <c r="M169" s="18"/>
      <c r="N169" s="18"/>
      <c r="O169" s="18"/>
      <c r="P169" s="18"/>
    </row>
    <row r="170" spans="1:25" s="1" customFormat="1" x14ac:dyDescent="0.25">
      <c r="C170" s="18"/>
      <c r="D170" s="18"/>
      <c r="E170" s="18"/>
      <c r="F170" s="18"/>
      <c r="G170" s="18"/>
      <c r="H170" s="18"/>
      <c r="I170" s="18"/>
      <c r="J170" s="18"/>
      <c r="K170" s="18"/>
      <c r="L170" s="18"/>
      <c r="M170" s="18"/>
      <c r="N170" s="18"/>
      <c r="O170" s="18"/>
      <c r="P170" s="18"/>
    </row>
    <row r="171" spans="1:25" s="1" customFormat="1" x14ac:dyDescent="0.25">
      <c r="A171" s="1" t="s">
        <v>511</v>
      </c>
      <c r="C171" s="18"/>
      <c r="D171" s="18"/>
      <c r="E171" s="18"/>
      <c r="F171" s="18"/>
      <c r="G171" s="18"/>
      <c r="H171" s="18"/>
      <c r="I171" s="18"/>
      <c r="J171" s="18"/>
      <c r="K171" s="18"/>
      <c r="L171" s="18"/>
      <c r="M171" s="18"/>
      <c r="N171" s="18"/>
      <c r="O171" s="18"/>
      <c r="P171" s="18"/>
    </row>
    <row r="172" spans="1:25" s="1" customFormat="1" x14ac:dyDescent="0.25">
      <c r="C172" s="18"/>
      <c r="D172" s="18"/>
      <c r="E172" s="18"/>
      <c r="F172" s="18"/>
      <c r="G172" s="18"/>
      <c r="H172" s="18"/>
      <c r="I172" s="18"/>
      <c r="J172" s="18"/>
      <c r="K172" s="18"/>
      <c r="L172" s="18"/>
      <c r="M172" s="18"/>
      <c r="N172" s="18"/>
      <c r="O172" s="18"/>
      <c r="P172" s="18"/>
    </row>
    <row r="173" spans="1:25" s="1" customFormat="1" ht="30" x14ac:dyDescent="0.25">
      <c r="A173" s="7" t="s">
        <v>16</v>
      </c>
      <c r="B173" s="7" t="s">
        <v>15</v>
      </c>
      <c r="C173" s="10" t="s">
        <v>500</v>
      </c>
      <c r="D173" s="10" t="s">
        <v>501</v>
      </c>
      <c r="E173" s="10" t="s">
        <v>453</v>
      </c>
      <c r="F173" s="9"/>
      <c r="G173" s="9"/>
      <c r="H173" s="9"/>
      <c r="I173" s="9"/>
      <c r="J173" s="9"/>
      <c r="K173" s="9"/>
      <c r="L173" s="9"/>
      <c r="M173" s="9"/>
      <c r="N173" s="9"/>
      <c r="O173" s="9"/>
      <c r="P173" s="9"/>
      <c r="Q173" s="8"/>
      <c r="R173" s="8"/>
      <c r="S173" s="8"/>
      <c r="T173" s="8"/>
      <c r="U173" s="8"/>
      <c r="V173" s="8"/>
      <c r="W173" s="8"/>
      <c r="X173" s="8"/>
      <c r="Y173" s="8"/>
    </row>
    <row r="174" spans="1:25" s="1" customFormat="1" x14ac:dyDescent="0.25">
      <c r="A174" s="6" t="s">
        <v>11</v>
      </c>
      <c r="B174" s="4">
        <v>3261</v>
      </c>
      <c r="C174" s="19">
        <v>0.29438822447102114</v>
      </c>
      <c r="D174" s="19">
        <v>0.21097822753756518</v>
      </c>
      <c r="E174" s="19">
        <v>0.49463354799141368</v>
      </c>
      <c r="F174" s="20"/>
      <c r="G174" s="20"/>
      <c r="H174" s="20"/>
      <c r="I174" s="20"/>
      <c r="J174" s="20"/>
      <c r="K174" s="20"/>
      <c r="L174" s="20"/>
      <c r="M174" s="20"/>
      <c r="N174" s="20"/>
      <c r="O174" s="20"/>
      <c r="P174" s="20"/>
      <c r="Q174" s="2"/>
      <c r="R174" s="2"/>
      <c r="S174" s="2"/>
      <c r="T174" s="2"/>
      <c r="U174" s="2"/>
      <c r="V174" s="2"/>
      <c r="W174" s="2"/>
      <c r="X174" s="2"/>
      <c r="Y174" s="2"/>
    </row>
    <row r="175" spans="1:25" s="1" customFormat="1" x14ac:dyDescent="0.25">
      <c r="A175" s="5" t="s">
        <v>10</v>
      </c>
      <c r="B175" s="4">
        <v>1201</v>
      </c>
      <c r="C175" s="19">
        <v>0.27477102414654453</v>
      </c>
      <c r="D175" s="19">
        <v>0.20233139050791007</v>
      </c>
      <c r="E175" s="19">
        <v>0.52289758534554542</v>
      </c>
      <c r="F175" s="18"/>
      <c r="G175" s="18"/>
      <c r="H175" s="18"/>
      <c r="I175" s="18"/>
      <c r="J175" s="18"/>
      <c r="K175" s="18"/>
      <c r="L175" s="18"/>
      <c r="M175" s="18"/>
      <c r="N175" s="18"/>
      <c r="O175" s="18"/>
      <c r="P175" s="18"/>
    </row>
    <row r="176" spans="1:25" s="1" customFormat="1" x14ac:dyDescent="0.25">
      <c r="A176" s="5" t="s">
        <v>9</v>
      </c>
      <c r="B176" s="4">
        <v>546</v>
      </c>
      <c r="C176" s="19">
        <v>0.3498168498168498</v>
      </c>
      <c r="D176" s="19">
        <v>0.2857142857142857</v>
      </c>
      <c r="E176" s="19">
        <v>0.36446886446886445</v>
      </c>
      <c r="F176" s="18"/>
      <c r="G176" s="18"/>
      <c r="H176" s="18"/>
      <c r="I176" s="18"/>
      <c r="J176" s="18"/>
      <c r="K176" s="18"/>
      <c r="L176" s="18"/>
      <c r="M176" s="18"/>
      <c r="N176" s="18"/>
      <c r="O176" s="18"/>
      <c r="P176" s="18"/>
    </row>
    <row r="177" spans="1:25" s="1" customFormat="1" x14ac:dyDescent="0.25">
      <c r="A177" s="5" t="s">
        <v>8</v>
      </c>
      <c r="B177" s="4">
        <v>630</v>
      </c>
      <c r="C177" s="19">
        <v>0.24920634920634921</v>
      </c>
      <c r="D177" s="19">
        <v>0.1873015873015873</v>
      </c>
      <c r="E177" s="19">
        <v>0.56349206349206349</v>
      </c>
      <c r="F177" s="18"/>
      <c r="G177" s="18"/>
      <c r="H177" s="18"/>
      <c r="I177" s="18"/>
      <c r="J177" s="18"/>
      <c r="K177" s="18"/>
      <c r="L177" s="18"/>
      <c r="M177" s="18"/>
      <c r="N177" s="18"/>
      <c r="O177" s="18"/>
      <c r="P177" s="18"/>
    </row>
    <row r="178" spans="1:25" s="1" customFormat="1" x14ac:dyDescent="0.25">
      <c r="A178" s="5" t="s">
        <v>7</v>
      </c>
      <c r="B178" s="4">
        <v>361</v>
      </c>
      <c r="C178" s="19">
        <v>0.36011080332409973</v>
      </c>
      <c r="D178" s="19">
        <v>0.22160664819944598</v>
      </c>
      <c r="E178" s="19">
        <v>0.4182825484764543</v>
      </c>
      <c r="F178" s="18"/>
      <c r="G178" s="18"/>
      <c r="H178" s="18"/>
      <c r="I178" s="18"/>
      <c r="J178" s="18"/>
      <c r="K178" s="18"/>
      <c r="L178" s="18"/>
      <c r="M178" s="18"/>
      <c r="N178" s="18"/>
      <c r="O178" s="18"/>
      <c r="P178" s="18"/>
    </row>
    <row r="179" spans="1:25" s="1" customFormat="1" x14ac:dyDescent="0.25">
      <c r="A179" s="5" t="s">
        <v>6</v>
      </c>
      <c r="B179" s="4">
        <v>523</v>
      </c>
      <c r="C179" s="19">
        <v>0.29063097514340347</v>
      </c>
      <c r="D179" s="19">
        <v>0.17399617590822181</v>
      </c>
      <c r="E179" s="19">
        <v>0.53537284894837478</v>
      </c>
      <c r="F179" s="18"/>
      <c r="G179" s="18"/>
      <c r="H179" s="18"/>
      <c r="I179" s="18"/>
      <c r="J179" s="18"/>
      <c r="K179" s="18"/>
      <c r="L179" s="18"/>
      <c r="M179" s="18"/>
      <c r="N179" s="18"/>
      <c r="O179" s="18"/>
      <c r="P179" s="18"/>
    </row>
    <row r="180" spans="1:25" s="1" customFormat="1" x14ac:dyDescent="0.25">
      <c r="A180" s="5" t="s">
        <v>5</v>
      </c>
      <c r="B180" s="4">
        <v>1889</v>
      </c>
      <c r="C180" s="19">
        <v>0.29910005293806247</v>
      </c>
      <c r="D180" s="19">
        <v>0.19745897300158813</v>
      </c>
      <c r="E180" s="19">
        <v>0.50344097406034938</v>
      </c>
      <c r="F180" s="18"/>
      <c r="G180" s="18"/>
      <c r="H180" s="18"/>
      <c r="I180" s="18"/>
      <c r="J180" s="18"/>
      <c r="K180" s="18"/>
      <c r="L180" s="18"/>
      <c r="M180" s="18"/>
      <c r="N180" s="18"/>
      <c r="O180" s="18"/>
      <c r="P180" s="18"/>
    </row>
    <row r="181" spans="1:25" s="1" customFormat="1" x14ac:dyDescent="0.25">
      <c r="A181" s="5" t="s">
        <v>4</v>
      </c>
      <c r="B181" s="4">
        <v>1233</v>
      </c>
      <c r="C181" s="19">
        <v>0.29764801297648014</v>
      </c>
      <c r="D181" s="19">
        <v>0.24087591240875914</v>
      </c>
      <c r="E181" s="19">
        <v>0.46147607461476076</v>
      </c>
      <c r="F181" s="18"/>
      <c r="G181" s="18"/>
      <c r="H181" s="18"/>
      <c r="I181" s="18"/>
      <c r="J181" s="18"/>
      <c r="K181" s="18"/>
      <c r="L181" s="18"/>
      <c r="M181" s="18"/>
      <c r="N181" s="18"/>
      <c r="O181" s="18"/>
      <c r="P181" s="18"/>
    </row>
    <row r="182" spans="1:25" s="1" customFormat="1" x14ac:dyDescent="0.25">
      <c r="A182" s="5" t="s">
        <v>3</v>
      </c>
      <c r="B182" s="4">
        <v>862</v>
      </c>
      <c r="C182" s="19">
        <v>0.18445475638051045</v>
      </c>
      <c r="D182" s="19">
        <v>0.10556844547563805</v>
      </c>
      <c r="E182" s="19">
        <v>0.70997679814385151</v>
      </c>
      <c r="F182" s="18"/>
      <c r="G182" s="18"/>
      <c r="H182" s="18"/>
      <c r="I182" s="18"/>
      <c r="J182" s="18"/>
      <c r="K182" s="18"/>
      <c r="L182" s="18"/>
      <c r="M182" s="18"/>
      <c r="N182" s="18"/>
      <c r="O182" s="18"/>
      <c r="P182" s="18"/>
    </row>
    <row r="183" spans="1:25" s="1" customFormat="1" x14ac:dyDescent="0.25">
      <c r="A183" s="5" t="s">
        <v>2</v>
      </c>
      <c r="B183" s="4">
        <v>1310</v>
      </c>
      <c r="C183" s="19">
        <v>0.3</v>
      </c>
      <c r="D183" s="19">
        <v>0.18473282442748093</v>
      </c>
      <c r="E183" s="19">
        <v>0.51526717557251911</v>
      </c>
      <c r="F183" s="18"/>
      <c r="G183" s="18"/>
      <c r="H183" s="18"/>
      <c r="I183" s="18"/>
      <c r="J183" s="18"/>
      <c r="K183" s="18"/>
      <c r="L183" s="18"/>
      <c r="M183" s="18"/>
      <c r="N183" s="18"/>
      <c r="O183" s="18"/>
      <c r="P183" s="18"/>
    </row>
    <row r="184" spans="1:25" s="1" customFormat="1" x14ac:dyDescent="0.25">
      <c r="A184" s="5" t="s">
        <v>1</v>
      </c>
      <c r="B184" s="4">
        <v>404</v>
      </c>
      <c r="C184" s="19">
        <v>0.40841584158415839</v>
      </c>
      <c r="D184" s="19">
        <v>0.26980198019801982</v>
      </c>
      <c r="E184" s="19">
        <v>0.32178217821782179</v>
      </c>
      <c r="F184" s="18"/>
      <c r="G184" s="18"/>
      <c r="H184" s="18"/>
      <c r="I184" s="18"/>
      <c r="J184" s="18"/>
      <c r="K184" s="18"/>
      <c r="L184" s="18"/>
      <c r="M184" s="18"/>
      <c r="N184" s="18"/>
      <c r="O184" s="18"/>
      <c r="P184" s="18"/>
    </row>
    <row r="185" spans="1:25" s="1" customFormat="1" x14ac:dyDescent="0.25">
      <c r="A185" s="5" t="s">
        <v>0</v>
      </c>
      <c r="B185" s="4">
        <v>631</v>
      </c>
      <c r="C185" s="19">
        <v>0.36608557844690964</v>
      </c>
      <c r="D185" s="19">
        <v>0.37559429477020601</v>
      </c>
      <c r="E185" s="19">
        <v>0.2583201267828843</v>
      </c>
      <c r="F185" s="18"/>
      <c r="G185" s="18"/>
      <c r="H185" s="18"/>
      <c r="I185" s="18"/>
      <c r="J185" s="18"/>
      <c r="K185" s="18"/>
      <c r="L185" s="18"/>
      <c r="M185" s="18"/>
      <c r="N185" s="18"/>
      <c r="O185" s="18"/>
      <c r="P185" s="18"/>
    </row>
    <row r="186" spans="1:25" s="1" customFormat="1" x14ac:dyDescent="0.25">
      <c r="C186" s="18"/>
      <c r="D186" s="18"/>
      <c r="E186" s="18"/>
      <c r="F186" s="18"/>
      <c r="G186" s="18"/>
      <c r="H186" s="18"/>
      <c r="I186" s="18"/>
      <c r="J186" s="18"/>
      <c r="K186" s="18"/>
      <c r="L186" s="18"/>
      <c r="M186" s="18"/>
      <c r="N186" s="18"/>
      <c r="O186" s="18"/>
      <c r="P186" s="18"/>
    </row>
    <row r="187" spans="1:25" s="1" customFormat="1" x14ac:dyDescent="0.25">
      <c r="A187" s="1" t="s">
        <v>512</v>
      </c>
      <c r="C187" s="18"/>
      <c r="D187" s="18"/>
      <c r="E187" s="18"/>
      <c r="F187" s="18"/>
      <c r="G187" s="18"/>
      <c r="H187" s="18"/>
      <c r="I187" s="18"/>
      <c r="J187" s="18"/>
      <c r="K187" s="18"/>
      <c r="L187" s="18"/>
      <c r="M187" s="18"/>
      <c r="N187" s="18"/>
      <c r="O187" s="18"/>
      <c r="P187" s="18"/>
    </row>
    <row r="188" spans="1:25" s="1" customFormat="1" x14ac:dyDescent="0.25">
      <c r="C188" s="18"/>
      <c r="D188" s="18"/>
      <c r="E188" s="18"/>
      <c r="F188" s="18"/>
      <c r="G188" s="18"/>
      <c r="H188" s="18"/>
      <c r="I188" s="18"/>
      <c r="J188" s="18"/>
      <c r="K188" s="18"/>
      <c r="L188" s="18"/>
      <c r="M188" s="18"/>
      <c r="N188" s="18"/>
      <c r="O188" s="18"/>
      <c r="P188" s="18"/>
    </row>
    <row r="189" spans="1:25" s="1" customFormat="1" ht="30" x14ac:dyDescent="0.25">
      <c r="A189" s="7" t="s">
        <v>16</v>
      </c>
      <c r="B189" s="7" t="s">
        <v>15</v>
      </c>
      <c r="C189" s="10" t="s">
        <v>500</v>
      </c>
      <c r="D189" s="10" t="s">
        <v>501</v>
      </c>
      <c r="E189" s="10" t="s">
        <v>453</v>
      </c>
      <c r="F189" s="9"/>
      <c r="G189" s="9"/>
      <c r="H189" s="9"/>
      <c r="I189" s="9"/>
      <c r="J189" s="9"/>
      <c r="K189" s="9"/>
      <c r="L189" s="9"/>
      <c r="M189" s="9"/>
      <c r="N189" s="9"/>
      <c r="O189" s="9"/>
      <c r="P189" s="9"/>
      <c r="Q189" s="8"/>
      <c r="R189" s="8"/>
      <c r="S189" s="8"/>
      <c r="T189" s="8"/>
      <c r="U189" s="8"/>
      <c r="V189" s="8"/>
      <c r="W189" s="8"/>
      <c r="X189" s="8"/>
      <c r="Y189" s="8"/>
    </row>
    <row r="190" spans="1:25" s="1" customFormat="1" x14ac:dyDescent="0.25">
      <c r="A190" s="6" t="s">
        <v>11</v>
      </c>
      <c r="B190" s="4">
        <v>3176</v>
      </c>
      <c r="C190" s="19">
        <v>0.12027707808564232</v>
      </c>
      <c r="D190" s="19">
        <v>0.17002518891687657</v>
      </c>
      <c r="E190" s="19">
        <v>0.70969773299748107</v>
      </c>
      <c r="F190" s="20"/>
      <c r="G190" s="20"/>
      <c r="H190" s="20"/>
      <c r="I190" s="20"/>
      <c r="J190" s="20"/>
      <c r="K190" s="20"/>
      <c r="L190" s="20"/>
      <c r="M190" s="20"/>
      <c r="N190" s="20"/>
      <c r="O190" s="20"/>
      <c r="P190" s="20"/>
      <c r="Q190" s="2"/>
      <c r="R190" s="2"/>
      <c r="S190" s="2"/>
      <c r="T190" s="2"/>
      <c r="U190" s="2"/>
      <c r="V190" s="2"/>
      <c r="W190" s="2"/>
      <c r="X190" s="2"/>
      <c r="Y190" s="2"/>
    </row>
    <row r="191" spans="1:25" s="1" customFormat="1" x14ac:dyDescent="0.25">
      <c r="A191" s="5" t="s">
        <v>10</v>
      </c>
      <c r="B191" s="4">
        <v>1180</v>
      </c>
      <c r="C191" s="19">
        <v>0.13644067796610168</v>
      </c>
      <c r="D191" s="19">
        <v>0.19491525423728814</v>
      </c>
      <c r="E191" s="19">
        <v>0.66864406779661012</v>
      </c>
      <c r="F191" s="18"/>
      <c r="G191" s="18"/>
      <c r="H191" s="18"/>
      <c r="I191" s="18"/>
      <c r="J191" s="18"/>
      <c r="K191" s="18"/>
      <c r="L191" s="18"/>
      <c r="M191" s="18"/>
      <c r="N191" s="18"/>
      <c r="O191" s="18"/>
      <c r="P191" s="18"/>
    </row>
    <row r="192" spans="1:25" s="1" customFormat="1" x14ac:dyDescent="0.25">
      <c r="A192" s="5" t="s">
        <v>9</v>
      </c>
      <c r="B192" s="4">
        <v>524</v>
      </c>
      <c r="C192" s="19">
        <v>0.11259541984732824</v>
      </c>
      <c r="D192" s="19">
        <v>0.16984732824427481</v>
      </c>
      <c r="E192" s="19">
        <v>0.71755725190839692</v>
      </c>
      <c r="F192" s="18"/>
      <c r="G192" s="18"/>
      <c r="H192" s="18"/>
      <c r="I192" s="18"/>
      <c r="J192" s="18"/>
      <c r="K192" s="18"/>
      <c r="L192" s="18"/>
      <c r="M192" s="18"/>
      <c r="N192" s="18"/>
      <c r="O192" s="18"/>
      <c r="P192" s="18"/>
    </row>
    <row r="193" spans="1:25" s="1" customFormat="1" x14ac:dyDescent="0.25">
      <c r="A193" s="5" t="s">
        <v>8</v>
      </c>
      <c r="B193" s="4">
        <v>619</v>
      </c>
      <c r="C193" s="19">
        <v>8.8852988691437804E-2</v>
      </c>
      <c r="D193" s="19">
        <v>0.16962843295638125</v>
      </c>
      <c r="E193" s="19">
        <v>0.74151857835218093</v>
      </c>
      <c r="F193" s="18"/>
      <c r="G193" s="18"/>
      <c r="H193" s="18"/>
      <c r="I193" s="18"/>
      <c r="J193" s="18"/>
      <c r="K193" s="18"/>
      <c r="L193" s="18"/>
      <c r="M193" s="18"/>
      <c r="N193" s="18"/>
      <c r="O193" s="18"/>
      <c r="P193" s="18"/>
    </row>
    <row r="194" spans="1:25" s="1" customFormat="1" x14ac:dyDescent="0.25">
      <c r="A194" s="5" t="s">
        <v>7</v>
      </c>
      <c r="B194" s="4">
        <v>349</v>
      </c>
      <c r="C194" s="19">
        <v>0.12607449856733524</v>
      </c>
      <c r="D194" s="19">
        <v>0.17191977077363896</v>
      </c>
      <c r="E194" s="19">
        <v>0.70200573065902583</v>
      </c>
      <c r="F194" s="18"/>
      <c r="G194" s="18"/>
      <c r="H194" s="18"/>
      <c r="I194" s="18"/>
      <c r="J194" s="18"/>
      <c r="K194" s="18"/>
      <c r="L194" s="18"/>
      <c r="M194" s="18"/>
      <c r="N194" s="18"/>
      <c r="O194" s="18"/>
      <c r="P194" s="18"/>
    </row>
    <row r="195" spans="1:25" s="1" customFormat="1" x14ac:dyDescent="0.25">
      <c r="A195" s="5" t="s">
        <v>6</v>
      </c>
      <c r="B195" s="4">
        <v>504</v>
      </c>
      <c r="C195" s="19">
        <v>0.125</v>
      </c>
      <c r="D195" s="19">
        <v>0.1111111111111111</v>
      </c>
      <c r="E195" s="19">
        <v>0.76388888888888884</v>
      </c>
      <c r="F195" s="18"/>
      <c r="G195" s="18"/>
      <c r="H195" s="18"/>
      <c r="I195" s="18"/>
      <c r="J195" s="18"/>
      <c r="K195" s="18"/>
      <c r="L195" s="18"/>
      <c r="M195" s="18"/>
      <c r="N195" s="18"/>
      <c r="O195" s="18"/>
      <c r="P195" s="18"/>
    </row>
    <row r="196" spans="1:25" s="1" customFormat="1" x14ac:dyDescent="0.25">
      <c r="A196" s="5" t="s">
        <v>5</v>
      </c>
      <c r="B196" s="4">
        <v>1843</v>
      </c>
      <c r="C196" s="19">
        <v>0.14812805208898536</v>
      </c>
      <c r="D196" s="19">
        <v>0.17091698317959847</v>
      </c>
      <c r="E196" s="19">
        <v>0.68095496473141615</v>
      </c>
      <c r="F196" s="18"/>
      <c r="G196" s="18"/>
      <c r="H196" s="18"/>
      <c r="I196" s="18"/>
      <c r="J196" s="18"/>
      <c r="K196" s="18"/>
      <c r="L196" s="18"/>
      <c r="M196" s="18"/>
      <c r="N196" s="18"/>
      <c r="O196" s="18"/>
      <c r="P196" s="18"/>
    </row>
    <row r="197" spans="1:25" s="1" customFormat="1" x14ac:dyDescent="0.25">
      <c r="A197" s="5" t="s">
        <v>4</v>
      </c>
      <c r="B197" s="4">
        <v>1198</v>
      </c>
      <c r="C197" s="19">
        <v>8.5141903171953262E-2</v>
      </c>
      <c r="D197" s="19">
        <v>0.17863105175292154</v>
      </c>
      <c r="E197" s="19">
        <v>0.73622704507512526</v>
      </c>
      <c r="F197" s="18"/>
      <c r="G197" s="18"/>
      <c r="H197" s="18"/>
      <c r="I197" s="18"/>
      <c r="J197" s="18"/>
      <c r="K197" s="18"/>
      <c r="L197" s="18"/>
      <c r="M197" s="18"/>
      <c r="N197" s="18"/>
      <c r="O197" s="18"/>
      <c r="P197" s="18"/>
    </row>
    <row r="198" spans="1:25" s="1" customFormat="1" x14ac:dyDescent="0.25">
      <c r="A198" s="5" t="s">
        <v>3</v>
      </c>
      <c r="B198" s="4">
        <v>846</v>
      </c>
      <c r="C198" s="19">
        <v>0.1099290780141844</v>
      </c>
      <c r="D198" s="19">
        <v>8.8652482269503549E-2</v>
      </c>
      <c r="E198" s="19">
        <v>0.8014184397163121</v>
      </c>
      <c r="F198" s="18"/>
      <c r="G198" s="18"/>
      <c r="H198" s="18"/>
      <c r="I198" s="18"/>
      <c r="J198" s="18"/>
      <c r="K198" s="18"/>
      <c r="L198" s="18"/>
      <c r="M198" s="18"/>
      <c r="N198" s="18"/>
      <c r="O198" s="18"/>
      <c r="P198" s="18"/>
    </row>
    <row r="199" spans="1:25" s="1" customFormat="1" x14ac:dyDescent="0.25">
      <c r="A199" s="5" t="s">
        <v>2</v>
      </c>
      <c r="B199" s="4">
        <v>1284</v>
      </c>
      <c r="C199" s="19">
        <v>0.13317757009345793</v>
      </c>
      <c r="D199" s="19">
        <v>0.15887850467289719</v>
      </c>
      <c r="E199" s="19">
        <v>0.70794392523364491</v>
      </c>
      <c r="F199" s="18"/>
      <c r="G199" s="18"/>
      <c r="H199" s="18"/>
      <c r="I199" s="18"/>
      <c r="J199" s="18"/>
      <c r="K199" s="18"/>
      <c r="L199" s="18"/>
      <c r="M199" s="18"/>
      <c r="N199" s="18"/>
      <c r="O199" s="18"/>
      <c r="P199" s="18"/>
    </row>
    <row r="200" spans="1:25" s="1" customFormat="1" x14ac:dyDescent="0.25">
      <c r="A200" s="5" t="s">
        <v>1</v>
      </c>
      <c r="B200" s="4">
        <v>390</v>
      </c>
      <c r="C200" s="19">
        <v>0.15641025641025641</v>
      </c>
      <c r="D200" s="19">
        <v>0.2076923076923077</v>
      </c>
      <c r="E200" s="19">
        <v>0.63589743589743586</v>
      </c>
      <c r="F200" s="18"/>
      <c r="G200" s="18"/>
      <c r="H200" s="18"/>
      <c r="I200" s="18"/>
      <c r="J200" s="18"/>
      <c r="K200" s="18"/>
      <c r="L200" s="18"/>
      <c r="M200" s="18"/>
      <c r="N200" s="18"/>
      <c r="O200" s="18"/>
      <c r="P200" s="18"/>
    </row>
    <row r="201" spans="1:25" s="1" customFormat="1" x14ac:dyDescent="0.25">
      <c r="A201" s="5" t="s">
        <v>0</v>
      </c>
      <c r="B201" s="4">
        <v>606</v>
      </c>
      <c r="C201" s="19">
        <v>9.0759075907590761E-2</v>
      </c>
      <c r="D201" s="19">
        <v>0.28712871287128711</v>
      </c>
      <c r="E201" s="19">
        <v>0.62211221122112215</v>
      </c>
      <c r="F201" s="18"/>
      <c r="G201" s="18"/>
      <c r="H201" s="18"/>
      <c r="I201" s="18"/>
      <c r="J201" s="18"/>
      <c r="K201" s="18"/>
      <c r="L201" s="18"/>
      <c r="M201" s="18"/>
      <c r="N201" s="18"/>
      <c r="O201" s="18"/>
      <c r="P201" s="18"/>
    </row>
    <row r="202" spans="1:25" s="1" customFormat="1" x14ac:dyDescent="0.25">
      <c r="C202" s="18"/>
      <c r="D202" s="18"/>
      <c r="E202" s="18"/>
      <c r="F202" s="18"/>
      <c r="G202" s="18"/>
      <c r="H202" s="18"/>
      <c r="I202" s="18"/>
      <c r="J202" s="18"/>
      <c r="K202" s="18"/>
      <c r="L202" s="18"/>
      <c r="M202" s="18"/>
      <c r="N202" s="18"/>
      <c r="O202" s="18"/>
      <c r="P202" s="18"/>
    </row>
    <row r="203" spans="1:25" s="1" customFormat="1" x14ac:dyDescent="0.25">
      <c r="A203" s="1" t="s">
        <v>513</v>
      </c>
      <c r="C203" s="18"/>
      <c r="D203" s="18"/>
      <c r="E203" s="18"/>
      <c r="F203" s="18"/>
      <c r="G203" s="18"/>
      <c r="H203" s="18"/>
      <c r="I203" s="18"/>
      <c r="J203" s="18"/>
      <c r="K203" s="18"/>
      <c r="L203" s="18"/>
      <c r="M203" s="18"/>
      <c r="N203" s="18"/>
      <c r="O203" s="18"/>
      <c r="P203" s="18"/>
    </row>
    <row r="204" spans="1:25" s="1" customFormat="1" x14ac:dyDescent="0.25">
      <c r="C204" s="18"/>
      <c r="D204" s="18"/>
      <c r="E204" s="18"/>
      <c r="F204" s="18"/>
      <c r="G204" s="18"/>
      <c r="H204" s="18"/>
      <c r="I204" s="18"/>
      <c r="J204" s="18"/>
      <c r="K204" s="18"/>
      <c r="L204" s="18"/>
      <c r="M204" s="18"/>
      <c r="N204" s="18"/>
      <c r="O204" s="18"/>
      <c r="P204" s="18"/>
    </row>
    <row r="205" spans="1:25" s="1" customFormat="1" ht="30" x14ac:dyDescent="0.25">
      <c r="A205" s="7" t="s">
        <v>16</v>
      </c>
      <c r="B205" s="7" t="s">
        <v>15</v>
      </c>
      <c r="C205" s="10" t="s">
        <v>500</v>
      </c>
      <c r="D205" s="10" t="s">
        <v>501</v>
      </c>
      <c r="E205" s="10" t="s">
        <v>453</v>
      </c>
      <c r="F205" s="9"/>
      <c r="G205" s="9"/>
      <c r="H205" s="9"/>
      <c r="I205" s="9"/>
      <c r="J205" s="9"/>
      <c r="K205" s="9"/>
      <c r="L205" s="9"/>
      <c r="M205" s="9"/>
      <c r="N205" s="9"/>
      <c r="O205" s="9"/>
      <c r="P205" s="9"/>
      <c r="Q205" s="8"/>
      <c r="R205" s="8"/>
      <c r="S205" s="8"/>
      <c r="T205" s="8"/>
      <c r="U205" s="8"/>
      <c r="V205" s="8"/>
      <c r="W205" s="8"/>
      <c r="X205" s="8"/>
      <c r="Y205" s="8"/>
    </row>
    <row r="206" spans="1:25" s="1" customFormat="1" x14ac:dyDescent="0.25">
      <c r="A206" s="6" t="s">
        <v>11</v>
      </c>
      <c r="B206" s="4">
        <v>3291</v>
      </c>
      <c r="C206" s="19">
        <v>5.6821634761470681E-2</v>
      </c>
      <c r="D206" s="19">
        <v>0.58067456700091158</v>
      </c>
      <c r="E206" s="19">
        <v>0.36250379823761775</v>
      </c>
      <c r="F206" s="20"/>
      <c r="G206" s="20"/>
      <c r="H206" s="20"/>
      <c r="I206" s="20"/>
      <c r="J206" s="20"/>
      <c r="K206" s="20"/>
      <c r="L206" s="20"/>
      <c r="M206" s="20"/>
      <c r="N206" s="20"/>
      <c r="O206" s="20"/>
      <c r="P206" s="20"/>
      <c r="Q206" s="2"/>
      <c r="R206" s="2"/>
      <c r="S206" s="2"/>
      <c r="T206" s="2"/>
      <c r="U206" s="2"/>
      <c r="V206" s="2"/>
      <c r="W206" s="2"/>
      <c r="X206" s="2"/>
      <c r="Y206" s="2"/>
    </row>
    <row r="207" spans="1:25" s="1" customFormat="1" x14ac:dyDescent="0.25">
      <c r="A207" s="5" t="s">
        <v>10</v>
      </c>
      <c r="B207" s="4">
        <v>1225</v>
      </c>
      <c r="C207" s="19">
        <v>5.7142857142857141E-2</v>
      </c>
      <c r="D207" s="19">
        <v>0.59020408163265303</v>
      </c>
      <c r="E207" s="19">
        <v>0.35265306122448981</v>
      </c>
      <c r="F207" s="18"/>
      <c r="G207" s="18"/>
      <c r="H207" s="18"/>
      <c r="I207" s="18"/>
      <c r="J207" s="18"/>
      <c r="K207" s="18"/>
      <c r="L207" s="18"/>
      <c r="M207" s="18"/>
      <c r="N207" s="18"/>
      <c r="O207" s="18"/>
      <c r="P207" s="18"/>
    </row>
    <row r="208" spans="1:25" s="1" customFormat="1" x14ac:dyDescent="0.25">
      <c r="A208" s="5" t="s">
        <v>9</v>
      </c>
      <c r="B208" s="4">
        <v>554</v>
      </c>
      <c r="C208" s="19">
        <v>4.5126353790613721E-2</v>
      </c>
      <c r="D208" s="19">
        <v>0.66787003610108309</v>
      </c>
      <c r="E208" s="19">
        <v>0.28700361010830328</v>
      </c>
      <c r="F208" s="18"/>
      <c r="G208" s="18"/>
      <c r="H208" s="18"/>
      <c r="I208" s="18"/>
      <c r="J208" s="18"/>
      <c r="K208" s="18"/>
      <c r="L208" s="18"/>
      <c r="M208" s="18"/>
      <c r="N208" s="18"/>
      <c r="O208" s="18"/>
      <c r="P208" s="18"/>
    </row>
    <row r="209" spans="1:25" s="1" customFormat="1" x14ac:dyDescent="0.25">
      <c r="A209" s="5" t="s">
        <v>8</v>
      </c>
      <c r="B209" s="4">
        <v>631</v>
      </c>
      <c r="C209" s="19">
        <v>5.7052297939778132E-2</v>
      </c>
      <c r="D209" s="19">
        <v>0.54041204437400947</v>
      </c>
      <c r="E209" s="19">
        <v>0.40253565768621236</v>
      </c>
      <c r="F209" s="18"/>
      <c r="G209" s="18"/>
      <c r="H209" s="18"/>
      <c r="I209" s="18"/>
      <c r="J209" s="18"/>
      <c r="K209" s="18"/>
      <c r="L209" s="18"/>
      <c r="M209" s="18"/>
      <c r="N209" s="18"/>
      <c r="O209" s="18"/>
      <c r="P209" s="18"/>
    </row>
    <row r="210" spans="1:25" s="1" customFormat="1" x14ac:dyDescent="0.25">
      <c r="A210" s="5" t="s">
        <v>7</v>
      </c>
      <c r="B210" s="4">
        <v>361</v>
      </c>
      <c r="C210" s="19">
        <v>4.4321329639889197E-2</v>
      </c>
      <c r="D210" s="19">
        <v>0.59002770083102496</v>
      </c>
      <c r="E210" s="19">
        <v>0.36565096952908588</v>
      </c>
      <c r="F210" s="18"/>
      <c r="G210" s="18"/>
      <c r="H210" s="18"/>
      <c r="I210" s="18"/>
      <c r="J210" s="18"/>
      <c r="K210" s="18"/>
      <c r="L210" s="18"/>
      <c r="M210" s="18"/>
      <c r="N210" s="18"/>
      <c r="O210" s="18"/>
      <c r="P210" s="18"/>
    </row>
    <row r="211" spans="1:25" s="1" customFormat="1" x14ac:dyDescent="0.25">
      <c r="A211" s="5" t="s">
        <v>6</v>
      </c>
      <c r="B211" s="4">
        <v>520</v>
      </c>
      <c r="C211" s="19">
        <v>7.6923076923076927E-2</v>
      </c>
      <c r="D211" s="19">
        <v>0.50769230769230766</v>
      </c>
      <c r="E211" s="19">
        <v>0.41538461538461541</v>
      </c>
      <c r="F211" s="18"/>
      <c r="G211" s="18"/>
      <c r="H211" s="18"/>
      <c r="I211" s="18"/>
      <c r="J211" s="18"/>
      <c r="K211" s="18"/>
      <c r="L211" s="18"/>
      <c r="M211" s="18"/>
      <c r="N211" s="18"/>
      <c r="O211" s="18"/>
      <c r="P211" s="18"/>
    </row>
    <row r="212" spans="1:25" s="1" customFormat="1" x14ac:dyDescent="0.25">
      <c r="A212" s="5" t="s">
        <v>5</v>
      </c>
      <c r="B212" s="4">
        <v>1889</v>
      </c>
      <c r="C212" s="19">
        <v>5.5055584965590258E-2</v>
      </c>
      <c r="D212" s="19">
        <v>0.55320275277924824</v>
      </c>
      <c r="E212" s="19">
        <v>0.39174166225516144</v>
      </c>
      <c r="F212" s="18"/>
      <c r="G212" s="18"/>
      <c r="H212" s="18"/>
      <c r="I212" s="18"/>
      <c r="J212" s="18"/>
      <c r="K212" s="18"/>
      <c r="L212" s="18"/>
      <c r="M212" s="18"/>
      <c r="N212" s="18"/>
      <c r="O212" s="18"/>
      <c r="P212" s="18"/>
    </row>
    <row r="213" spans="1:25" s="1" customFormat="1" x14ac:dyDescent="0.25">
      <c r="A213" s="5" t="s">
        <v>4</v>
      </c>
      <c r="B213" s="4">
        <v>1263</v>
      </c>
      <c r="C213" s="19">
        <v>6.0965954077593032E-2</v>
      </c>
      <c r="D213" s="19">
        <v>0.63103721298495641</v>
      </c>
      <c r="E213" s="19">
        <v>0.3079968329374505</v>
      </c>
      <c r="F213" s="18"/>
      <c r="G213" s="18"/>
      <c r="H213" s="18"/>
      <c r="I213" s="18"/>
      <c r="J213" s="18"/>
      <c r="K213" s="18"/>
      <c r="L213" s="18"/>
      <c r="M213" s="18"/>
      <c r="N213" s="18"/>
      <c r="O213" s="18"/>
      <c r="P213" s="18"/>
    </row>
    <row r="214" spans="1:25" s="1" customFormat="1" x14ac:dyDescent="0.25">
      <c r="A214" s="5" t="s">
        <v>3</v>
      </c>
      <c r="B214" s="4">
        <v>869</v>
      </c>
      <c r="C214" s="19">
        <v>5.5235903337169157E-2</v>
      </c>
      <c r="D214" s="19">
        <v>0.3751438434982739</v>
      </c>
      <c r="E214" s="19">
        <v>0.569620253164557</v>
      </c>
      <c r="F214" s="18"/>
      <c r="G214" s="18"/>
      <c r="H214" s="18"/>
      <c r="I214" s="18"/>
      <c r="J214" s="18"/>
      <c r="K214" s="18"/>
      <c r="L214" s="18"/>
      <c r="M214" s="18"/>
      <c r="N214" s="18"/>
      <c r="O214" s="18"/>
      <c r="P214" s="18"/>
    </row>
    <row r="215" spans="1:25" s="1" customFormat="1" x14ac:dyDescent="0.25">
      <c r="A215" s="5" t="s">
        <v>2</v>
      </c>
      <c r="B215" s="4">
        <v>1333</v>
      </c>
      <c r="C215" s="19">
        <v>6.2265566391597901E-2</v>
      </c>
      <c r="D215" s="19">
        <v>0.56864216054013506</v>
      </c>
      <c r="E215" s="19">
        <v>0.36909227306826708</v>
      </c>
      <c r="F215" s="18"/>
      <c r="G215" s="18"/>
      <c r="H215" s="18"/>
      <c r="I215" s="18"/>
      <c r="J215" s="18"/>
      <c r="K215" s="18"/>
      <c r="L215" s="18"/>
      <c r="M215" s="18"/>
      <c r="N215" s="18"/>
      <c r="O215" s="18"/>
      <c r="P215" s="18"/>
    </row>
    <row r="216" spans="1:25" s="1" customFormat="1" x14ac:dyDescent="0.25">
      <c r="A216" s="5" t="s">
        <v>1</v>
      </c>
      <c r="B216" s="4">
        <v>413</v>
      </c>
      <c r="C216" s="19">
        <v>5.8111380145278453E-2</v>
      </c>
      <c r="D216" s="19">
        <v>0.73607748184019373</v>
      </c>
      <c r="E216" s="19">
        <v>0.20581113801452786</v>
      </c>
      <c r="F216" s="18"/>
      <c r="G216" s="18"/>
      <c r="H216" s="18"/>
      <c r="I216" s="18"/>
      <c r="J216" s="18"/>
      <c r="K216" s="18"/>
      <c r="L216" s="18"/>
      <c r="M216" s="18"/>
      <c r="N216" s="18"/>
      <c r="O216" s="18"/>
      <c r="P216" s="18"/>
    </row>
    <row r="217" spans="1:25" s="1" customFormat="1" x14ac:dyDescent="0.25">
      <c r="A217" s="5" t="s">
        <v>0</v>
      </c>
      <c r="B217" s="4">
        <v>625</v>
      </c>
      <c r="C217" s="19">
        <v>4.9599999999999998E-2</v>
      </c>
      <c r="D217" s="19">
        <v>0.79039999999999999</v>
      </c>
      <c r="E217" s="19">
        <v>0.16</v>
      </c>
      <c r="F217" s="18"/>
      <c r="G217" s="18"/>
      <c r="H217" s="18"/>
      <c r="I217" s="18"/>
      <c r="J217" s="18"/>
      <c r="K217" s="18"/>
      <c r="L217" s="18"/>
      <c r="M217" s="18"/>
      <c r="N217" s="18"/>
      <c r="O217" s="18"/>
      <c r="P217" s="18"/>
    </row>
    <row r="218" spans="1:25" s="1" customFormat="1" x14ac:dyDescent="0.25">
      <c r="C218" s="18"/>
      <c r="D218" s="18"/>
      <c r="E218" s="18"/>
      <c r="F218" s="18"/>
      <c r="G218" s="18"/>
      <c r="H218" s="18"/>
      <c r="I218" s="18"/>
      <c r="J218" s="18"/>
      <c r="K218" s="18"/>
      <c r="L218" s="18"/>
      <c r="M218" s="18"/>
      <c r="N218" s="18"/>
      <c r="O218" s="18"/>
      <c r="P218" s="18"/>
    </row>
    <row r="219" spans="1:25" s="1" customFormat="1" x14ac:dyDescent="0.25">
      <c r="A219" s="1" t="s">
        <v>514</v>
      </c>
      <c r="C219" s="18"/>
      <c r="D219" s="18"/>
      <c r="E219" s="18"/>
      <c r="F219" s="18"/>
      <c r="G219" s="18"/>
      <c r="H219" s="18"/>
      <c r="I219" s="18"/>
      <c r="J219" s="18"/>
      <c r="K219" s="18"/>
      <c r="L219" s="18"/>
      <c r="M219" s="18"/>
      <c r="N219" s="18"/>
      <c r="O219" s="18"/>
      <c r="P219" s="18"/>
    </row>
    <row r="220" spans="1:25" s="1" customFormat="1" x14ac:dyDescent="0.25">
      <c r="C220" s="18"/>
      <c r="D220" s="18"/>
      <c r="E220" s="18"/>
      <c r="F220" s="18"/>
      <c r="G220" s="18"/>
      <c r="H220" s="18"/>
      <c r="I220" s="18"/>
      <c r="J220" s="18"/>
      <c r="K220" s="18"/>
      <c r="L220" s="18"/>
      <c r="M220" s="18"/>
      <c r="N220" s="18"/>
      <c r="O220" s="18"/>
      <c r="P220" s="18"/>
    </row>
    <row r="221" spans="1:25" s="1" customFormat="1" ht="30" x14ac:dyDescent="0.25">
      <c r="A221" s="7" t="s">
        <v>16</v>
      </c>
      <c r="B221" s="7" t="s">
        <v>15</v>
      </c>
      <c r="C221" s="10" t="s">
        <v>500</v>
      </c>
      <c r="D221" s="10" t="s">
        <v>501</v>
      </c>
      <c r="E221" s="10" t="s">
        <v>453</v>
      </c>
      <c r="F221" s="9"/>
      <c r="G221" s="9"/>
      <c r="H221" s="9"/>
      <c r="I221" s="9"/>
      <c r="J221" s="9"/>
      <c r="K221" s="9"/>
      <c r="L221" s="9"/>
      <c r="M221" s="9"/>
      <c r="N221" s="9"/>
      <c r="O221" s="9"/>
      <c r="P221" s="9"/>
      <c r="Q221" s="8"/>
      <c r="R221" s="8"/>
      <c r="S221" s="8"/>
      <c r="T221" s="8"/>
      <c r="U221" s="8"/>
      <c r="V221" s="8"/>
      <c r="W221" s="8"/>
      <c r="X221" s="8"/>
      <c r="Y221" s="8"/>
    </row>
    <row r="222" spans="1:25" s="1" customFormat="1" x14ac:dyDescent="0.25">
      <c r="A222" s="6" t="s">
        <v>11</v>
      </c>
      <c r="B222" s="4">
        <v>3099</v>
      </c>
      <c r="C222" s="19">
        <v>3.6786060019361085E-2</v>
      </c>
      <c r="D222" s="19">
        <v>0.14617618586640851</v>
      </c>
      <c r="E222" s="19">
        <v>0.81703775411423041</v>
      </c>
      <c r="F222" s="20"/>
      <c r="G222" s="20"/>
      <c r="H222" s="20"/>
      <c r="I222" s="20"/>
      <c r="J222" s="20"/>
      <c r="K222" s="20"/>
      <c r="L222" s="20"/>
      <c r="M222" s="20"/>
      <c r="N222" s="20"/>
      <c r="O222" s="20"/>
      <c r="P222" s="20"/>
      <c r="Q222" s="2"/>
      <c r="R222" s="2"/>
      <c r="S222" s="2"/>
      <c r="T222" s="2"/>
      <c r="U222" s="2"/>
      <c r="V222" s="2"/>
      <c r="W222" s="2"/>
      <c r="X222" s="2"/>
      <c r="Y222" s="2"/>
    </row>
    <row r="223" spans="1:25" s="1" customFormat="1" x14ac:dyDescent="0.25">
      <c r="A223" s="5" t="s">
        <v>10</v>
      </c>
      <c r="B223" s="4">
        <v>1146</v>
      </c>
      <c r="C223" s="19">
        <v>1.6579406631762654E-2</v>
      </c>
      <c r="D223" s="19">
        <v>0.10820244328097731</v>
      </c>
      <c r="E223" s="19">
        <v>0.87521815008726001</v>
      </c>
      <c r="F223" s="18"/>
      <c r="G223" s="18"/>
      <c r="H223" s="18"/>
      <c r="I223" s="18"/>
      <c r="J223" s="18"/>
      <c r="K223" s="18"/>
      <c r="L223" s="18"/>
      <c r="M223" s="18"/>
      <c r="N223" s="18"/>
      <c r="O223" s="18"/>
      <c r="P223" s="18"/>
    </row>
    <row r="224" spans="1:25" s="1" customFormat="1" x14ac:dyDescent="0.25">
      <c r="A224" s="5" t="s">
        <v>9</v>
      </c>
      <c r="B224" s="4">
        <v>529</v>
      </c>
      <c r="C224" s="19">
        <v>9.2627599243856329E-2</v>
      </c>
      <c r="D224" s="19">
        <v>0.31568998109640833</v>
      </c>
      <c r="E224" s="19">
        <v>0.59168241965973534</v>
      </c>
      <c r="F224" s="18"/>
      <c r="G224" s="18"/>
      <c r="H224" s="18"/>
      <c r="I224" s="18"/>
      <c r="J224" s="18"/>
      <c r="K224" s="18"/>
      <c r="L224" s="18"/>
      <c r="M224" s="18"/>
      <c r="N224" s="18"/>
      <c r="O224" s="18"/>
      <c r="P224" s="18"/>
    </row>
    <row r="225" spans="1:25" s="1" customFormat="1" x14ac:dyDescent="0.25">
      <c r="A225" s="5" t="s">
        <v>8</v>
      </c>
      <c r="B225" s="4">
        <v>595</v>
      </c>
      <c r="C225" s="19">
        <v>1.680672268907563E-2</v>
      </c>
      <c r="D225" s="19">
        <v>7.8991596638655459E-2</v>
      </c>
      <c r="E225" s="19">
        <v>0.90420168067226891</v>
      </c>
      <c r="F225" s="18"/>
      <c r="G225" s="18"/>
      <c r="H225" s="18"/>
      <c r="I225" s="18"/>
      <c r="J225" s="18"/>
      <c r="K225" s="18"/>
      <c r="L225" s="18"/>
      <c r="M225" s="18"/>
      <c r="N225" s="18"/>
      <c r="O225" s="18"/>
      <c r="P225" s="18"/>
    </row>
    <row r="226" spans="1:25" s="1" customFormat="1" x14ac:dyDescent="0.25">
      <c r="A226" s="5" t="s">
        <v>7</v>
      </c>
      <c r="B226" s="4">
        <v>331</v>
      </c>
      <c r="C226" s="19">
        <v>2.1148036253776436E-2</v>
      </c>
      <c r="D226" s="19">
        <v>0.11178247734138973</v>
      </c>
      <c r="E226" s="19">
        <v>0.86706948640483383</v>
      </c>
      <c r="F226" s="18"/>
      <c r="G226" s="18"/>
      <c r="H226" s="18"/>
      <c r="I226" s="18"/>
      <c r="J226" s="18"/>
      <c r="K226" s="18"/>
      <c r="L226" s="18"/>
      <c r="M226" s="18"/>
      <c r="N226" s="18"/>
      <c r="O226" s="18"/>
      <c r="P226" s="18"/>
    </row>
    <row r="227" spans="1:25" s="1" customFormat="1" x14ac:dyDescent="0.25">
      <c r="A227" s="5" t="s">
        <v>6</v>
      </c>
      <c r="B227" s="4">
        <v>498</v>
      </c>
      <c r="C227" s="19">
        <v>5.8232931726907633E-2</v>
      </c>
      <c r="D227" s="19">
        <v>0.15662650602409639</v>
      </c>
      <c r="E227" s="19">
        <v>0.78514056224899598</v>
      </c>
      <c r="F227" s="18"/>
      <c r="G227" s="18"/>
      <c r="H227" s="18"/>
      <c r="I227" s="18"/>
      <c r="J227" s="18"/>
      <c r="K227" s="18"/>
      <c r="L227" s="18"/>
      <c r="M227" s="18"/>
      <c r="N227" s="18"/>
      <c r="O227" s="18"/>
      <c r="P227" s="18"/>
    </row>
    <row r="228" spans="1:25" s="1" customFormat="1" x14ac:dyDescent="0.25">
      <c r="A228" s="5" t="s">
        <v>5</v>
      </c>
      <c r="B228" s="4">
        <v>1791</v>
      </c>
      <c r="C228" s="19">
        <v>4.0201005025125629E-2</v>
      </c>
      <c r="D228" s="19">
        <v>0.16862088218872137</v>
      </c>
      <c r="E228" s="19">
        <v>0.79117811278615302</v>
      </c>
      <c r="F228" s="18"/>
      <c r="G228" s="18"/>
      <c r="H228" s="18"/>
      <c r="I228" s="18"/>
      <c r="J228" s="18"/>
      <c r="K228" s="18"/>
      <c r="L228" s="18"/>
      <c r="M228" s="18"/>
      <c r="N228" s="18"/>
      <c r="O228" s="18"/>
      <c r="P228" s="18"/>
    </row>
    <row r="229" spans="1:25" s="1" customFormat="1" x14ac:dyDescent="0.25">
      <c r="A229" s="5" t="s">
        <v>4</v>
      </c>
      <c r="B229" s="4">
        <v>1176</v>
      </c>
      <c r="C229" s="19">
        <v>3.4013605442176874E-2</v>
      </c>
      <c r="D229" s="19">
        <v>0.11649659863945579</v>
      </c>
      <c r="E229" s="19">
        <v>0.84948979591836737</v>
      </c>
      <c r="F229" s="18"/>
      <c r="G229" s="18"/>
      <c r="H229" s="18"/>
      <c r="I229" s="18"/>
      <c r="J229" s="18"/>
      <c r="K229" s="18"/>
      <c r="L229" s="18"/>
      <c r="M229" s="18"/>
      <c r="N229" s="18"/>
      <c r="O229" s="18"/>
      <c r="P229" s="18"/>
    </row>
    <row r="230" spans="1:25" s="1" customFormat="1" x14ac:dyDescent="0.25">
      <c r="A230" s="5" t="s">
        <v>3</v>
      </c>
      <c r="B230" s="4">
        <v>831</v>
      </c>
      <c r="C230" s="19">
        <v>2.8880866425992781E-2</v>
      </c>
      <c r="D230" s="19">
        <v>7.8219013237063775E-2</v>
      </c>
      <c r="E230" s="19">
        <v>0.89290012033694344</v>
      </c>
      <c r="F230" s="18"/>
      <c r="G230" s="18"/>
      <c r="H230" s="18"/>
      <c r="I230" s="18"/>
      <c r="J230" s="18"/>
      <c r="K230" s="18"/>
      <c r="L230" s="18"/>
      <c r="M230" s="18"/>
      <c r="N230" s="18"/>
      <c r="O230" s="18"/>
      <c r="P230" s="18"/>
    </row>
    <row r="231" spans="1:25" s="1" customFormat="1" x14ac:dyDescent="0.25">
      <c r="A231" s="5" t="s">
        <v>2</v>
      </c>
      <c r="B231" s="4">
        <v>1263</v>
      </c>
      <c r="C231" s="19">
        <v>3.0087094220110848E-2</v>
      </c>
      <c r="D231" s="19">
        <v>9.9762470308788598E-2</v>
      </c>
      <c r="E231" s="19">
        <v>0.8701504354711006</v>
      </c>
      <c r="F231" s="18"/>
      <c r="G231" s="18"/>
      <c r="H231" s="18"/>
      <c r="I231" s="18"/>
      <c r="J231" s="18"/>
      <c r="K231" s="18"/>
      <c r="L231" s="18"/>
      <c r="M231" s="18"/>
      <c r="N231" s="18"/>
      <c r="O231" s="18"/>
      <c r="P231" s="18"/>
    </row>
    <row r="232" spans="1:25" s="1" customFormat="1" x14ac:dyDescent="0.25">
      <c r="A232" s="5" t="s">
        <v>1</v>
      </c>
      <c r="B232" s="4">
        <v>375</v>
      </c>
      <c r="C232" s="19">
        <v>3.7333333333333336E-2</v>
      </c>
      <c r="D232" s="19">
        <v>0.20533333333333334</v>
      </c>
      <c r="E232" s="19">
        <v>0.7573333333333333</v>
      </c>
      <c r="F232" s="18"/>
      <c r="G232" s="18"/>
      <c r="H232" s="18"/>
      <c r="I232" s="18"/>
      <c r="J232" s="18"/>
      <c r="K232" s="18"/>
      <c r="L232" s="18"/>
      <c r="M232" s="18"/>
      <c r="N232" s="18"/>
      <c r="O232" s="18"/>
      <c r="P232" s="18"/>
    </row>
    <row r="233" spans="1:25" s="1" customFormat="1" x14ac:dyDescent="0.25">
      <c r="A233" s="5" t="s">
        <v>0</v>
      </c>
      <c r="B233" s="4">
        <v>580</v>
      </c>
      <c r="C233" s="19">
        <v>6.3793103448275865E-2</v>
      </c>
      <c r="D233" s="19">
        <v>0.31379310344827588</v>
      </c>
      <c r="E233" s="19">
        <v>0.62241379310344824</v>
      </c>
      <c r="F233" s="18"/>
      <c r="G233" s="18"/>
      <c r="H233" s="18"/>
      <c r="I233" s="18"/>
      <c r="J233" s="18"/>
      <c r="K233" s="18"/>
      <c r="L233" s="18"/>
      <c r="M233" s="18"/>
      <c r="N233" s="18"/>
      <c r="O233" s="18"/>
      <c r="P233" s="18"/>
    </row>
    <row r="234" spans="1:25" s="1" customFormat="1" x14ac:dyDescent="0.25">
      <c r="C234" s="18"/>
      <c r="D234" s="18"/>
      <c r="E234" s="18"/>
      <c r="F234" s="18"/>
      <c r="G234" s="18"/>
      <c r="H234" s="18"/>
      <c r="I234" s="18"/>
      <c r="J234" s="18"/>
      <c r="K234" s="18"/>
      <c r="L234" s="18"/>
      <c r="M234" s="18"/>
      <c r="N234" s="18"/>
      <c r="O234" s="18"/>
      <c r="P234" s="18"/>
    </row>
    <row r="235" spans="1:25" s="1" customFormat="1" x14ac:dyDescent="0.25">
      <c r="A235" s="1" t="s">
        <v>515</v>
      </c>
      <c r="C235" s="18"/>
      <c r="D235" s="18"/>
      <c r="E235" s="18"/>
      <c r="F235" s="18"/>
      <c r="G235" s="18"/>
      <c r="H235" s="18"/>
      <c r="I235" s="18"/>
      <c r="J235" s="18"/>
      <c r="K235" s="18"/>
      <c r="L235" s="18"/>
      <c r="M235" s="18"/>
      <c r="N235" s="18"/>
      <c r="O235" s="18"/>
      <c r="P235" s="18"/>
    </row>
    <row r="236" spans="1:25" s="1" customFormat="1" x14ac:dyDescent="0.25">
      <c r="C236" s="18"/>
      <c r="D236" s="18"/>
      <c r="E236" s="18"/>
      <c r="F236" s="18"/>
      <c r="G236" s="18"/>
      <c r="H236" s="18"/>
      <c r="I236" s="18"/>
      <c r="J236" s="18"/>
      <c r="K236" s="18"/>
      <c r="L236" s="18"/>
      <c r="M236" s="18"/>
      <c r="N236" s="18"/>
      <c r="O236" s="18"/>
      <c r="P236" s="18"/>
    </row>
    <row r="237" spans="1:25" s="1" customFormat="1" ht="30" x14ac:dyDescent="0.25">
      <c r="A237" s="7" t="s">
        <v>16</v>
      </c>
      <c r="B237" s="7" t="s">
        <v>15</v>
      </c>
      <c r="C237" s="10" t="s">
        <v>500</v>
      </c>
      <c r="D237" s="10" t="s">
        <v>501</v>
      </c>
      <c r="E237" s="10" t="s">
        <v>453</v>
      </c>
      <c r="F237" s="9"/>
      <c r="G237" s="9"/>
      <c r="H237" s="9"/>
      <c r="I237" s="9"/>
      <c r="J237" s="9"/>
      <c r="K237" s="9"/>
      <c r="L237" s="9"/>
      <c r="M237" s="9"/>
      <c r="N237" s="9"/>
      <c r="O237" s="9"/>
      <c r="P237" s="9"/>
      <c r="Q237" s="8"/>
      <c r="R237" s="8"/>
      <c r="S237" s="8"/>
      <c r="T237" s="8"/>
      <c r="U237" s="8"/>
      <c r="V237" s="8"/>
      <c r="W237" s="8"/>
      <c r="X237" s="8"/>
      <c r="Y237" s="8"/>
    </row>
    <row r="238" spans="1:25" s="1" customFormat="1" x14ac:dyDescent="0.25">
      <c r="A238" s="6" t="s">
        <v>11</v>
      </c>
      <c r="B238" s="4">
        <v>3451</v>
      </c>
      <c r="C238" s="19">
        <v>0.5983772819472617</v>
      </c>
      <c r="D238" s="19">
        <v>0.2949869603013619</v>
      </c>
      <c r="E238" s="19">
        <v>0.10663575775137642</v>
      </c>
      <c r="F238" s="20"/>
      <c r="G238" s="20"/>
      <c r="H238" s="20"/>
      <c r="I238" s="20"/>
      <c r="J238" s="20"/>
      <c r="K238" s="20"/>
      <c r="L238" s="20"/>
      <c r="M238" s="20"/>
      <c r="N238" s="20"/>
      <c r="O238" s="20"/>
      <c r="P238" s="20"/>
      <c r="Q238" s="2"/>
      <c r="R238" s="2"/>
      <c r="S238" s="2"/>
      <c r="T238" s="2"/>
      <c r="U238" s="2"/>
      <c r="V238" s="2"/>
      <c r="W238" s="2"/>
      <c r="X238" s="2"/>
      <c r="Y238" s="2"/>
    </row>
    <row r="239" spans="1:25" s="1" customFormat="1" x14ac:dyDescent="0.25">
      <c r="A239" s="5" t="s">
        <v>10</v>
      </c>
      <c r="B239" s="4">
        <v>1264</v>
      </c>
      <c r="C239" s="19">
        <v>0.60205696202531644</v>
      </c>
      <c r="D239" s="19">
        <v>0.29430379746835444</v>
      </c>
      <c r="E239" s="19">
        <v>0.10363924050632911</v>
      </c>
      <c r="F239" s="18"/>
      <c r="G239" s="18"/>
      <c r="H239" s="18"/>
      <c r="I239" s="18"/>
      <c r="J239" s="18"/>
      <c r="K239" s="18"/>
      <c r="L239" s="18"/>
      <c r="M239" s="18"/>
      <c r="N239" s="18"/>
      <c r="O239" s="18"/>
      <c r="P239" s="18"/>
    </row>
    <row r="240" spans="1:25" s="1" customFormat="1" x14ac:dyDescent="0.25">
      <c r="A240" s="5" t="s">
        <v>9</v>
      </c>
      <c r="B240" s="4">
        <v>583</v>
      </c>
      <c r="C240" s="19">
        <v>0.6449399656946827</v>
      </c>
      <c r="D240" s="19">
        <v>0.25214408233276159</v>
      </c>
      <c r="E240" s="19">
        <v>0.10291595197255575</v>
      </c>
      <c r="F240" s="18"/>
      <c r="G240" s="18"/>
      <c r="H240" s="18"/>
      <c r="I240" s="18"/>
      <c r="J240" s="18"/>
      <c r="K240" s="18"/>
      <c r="L240" s="18"/>
      <c r="M240" s="18"/>
      <c r="N240" s="18"/>
      <c r="O240" s="18"/>
      <c r="P240" s="18"/>
    </row>
    <row r="241" spans="1:25" s="1" customFormat="1" x14ac:dyDescent="0.25">
      <c r="A241" s="5" t="s">
        <v>8</v>
      </c>
      <c r="B241" s="4">
        <v>678</v>
      </c>
      <c r="C241" s="19">
        <v>0.55752212389380529</v>
      </c>
      <c r="D241" s="19">
        <v>0.34513274336283184</v>
      </c>
      <c r="E241" s="19">
        <v>9.7345132743362831E-2</v>
      </c>
      <c r="F241" s="18"/>
      <c r="G241" s="18"/>
      <c r="H241" s="18"/>
      <c r="I241" s="18"/>
      <c r="J241" s="18"/>
      <c r="K241" s="18"/>
      <c r="L241" s="18"/>
      <c r="M241" s="18"/>
      <c r="N241" s="18"/>
      <c r="O241" s="18"/>
      <c r="P241" s="18"/>
    </row>
    <row r="242" spans="1:25" s="1" customFormat="1" x14ac:dyDescent="0.25">
      <c r="A242" s="5" t="s">
        <v>7</v>
      </c>
      <c r="B242" s="4">
        <v>386</v>
      </c>
      <c r="C242" s="19">
        <v>0.60362694300518138</v>
      </c>
      <c r="D242" s="19">
        <v>0.32901554404145078</v>
      </c>
      <c r="E242" s="19">
        <v>6.7357512953367879E-2</v>
      </c>
      <c r="F242" s="18"/>
      <c r="G242" s="18"/>
      <c r="H242" s="18"/>
      <c r="I242" s="18"/>
      <c r="J242" s="18"/>
      <c r="K242" s="18"/>
      <c r="L242" s="18"/>
      <c r="M242" s="18"/>
      <c r="N242" s="18"/>
      <c r="O242" s="18"/>
      <c r="P242" s="18"/>
    </row>
    <row r="243" spans="1:25" s="1" customFormat="1" x14ac:dyDescent="0.25">
      <c r="A243" s="5" t="s">
        <v>6</v>
      </c>
      <c r="B243" s="4">
        <v>540</v>
      </c>
      <c r="C243" s="19">
        <v>0.58703703703703702</v>
      </c>
      <c r="D243" s="19">
        <v>0.25555555555555554</v>
      </c>
      <c r="E243" s="19">
        <v>0.15740740740740741</v>
      </c>
      <c r="F243" s="18"/>
      <c r="G243" s="18"/>
      <c r="H243" s="18"/>
      <c r="I243" s="18"/>
      <c r="J243" s="18"/>
      <c r="K243" s="18"/>
      <c r="L243" s="18"/>
      <c r="M243" s="18"/>
      <c r="N243" s="18"/>
      <c r="O243" s="18"/>
      <c r="P243" s="18"/>
    </row>
    <row r="244" spans="1:25" s="1" customFormat="1" x14ac:dyDescent="0.25">
      <c r="A244" s="5" t="s">
        <v>5</v>
      </c>
      <c r="B244" s="4">
        <v>1998</v>
      </c>
      <c r="C244" s="19">
        <v>0.60410410410410409</v>
      </c>
      <c r="D244" s="19">
        <v>0.28528528528528529</v>
      </c>
      <c r="E244" s="19">
        <v>0.11061061061061062</v>
      </c>
      <c r="F244" s="18"/>
      <c r="G244" s="18"/>
      <c r="H244" s="18"/>
      <c r="I244" s="18"/>
      <c r="J244" s="18"/>
      <c r="K244" s="18"/>
      <c r="L244" s="18"/>
      <c r="M244" s="18"/>
      <c r="N244" s="18"/>
      <c r="O244" s="18"/>
      <c r="P244" s="18"/>
    </row>
    <row r="245" spans="1:25" s="1" customFormat="1" x14ac:dyDescent="0.25">
      <c r="A245" s="5" t="s">
        <v>4</v>
      </c>
      <c r="B245" s="4">
        <v>1305</v>
      </c>
      <c r="C245" s="19">
        <v>0.61149425287356318</v>
      </c>
      <c r="D245" s="19">
        <v>0.30727969348659001</v>
      </c>
      <c r="E245" s="19">
        <v>8.1226053639846738E-2</v>
      </c>
      <c r="F245" s="18"/>
      <c r="G245" s="18"/>
      <c r="H245" s="18"/>
      <c r="I245" s="18"/>
      <c r="J245" s="18"/>
      <c r="K245" s="18"/>
      <c r="L245" s="18"/>
      <c r="M245" s="18"/>
      <c r="N245" s="18"/>
      <c r="O245" s="18"/>
      <c r="P245" s="18"/>
    </row>
    <row r="246" spans="1:25" s="1" customFormat="1" x14ac:dyDescent="0.25">
      <c r="A246" s="5" t="s">
        <v>3</v>
      </c>
      <c r="B246" s="4">
        <v>916</v>
      </c>
      <c r="C246" s="19">
        <v>0.5393013100436681</v>
      </c>
      <c r="D246" s="19">
        <v>0.25327510917030566</v>
      </c>
      <c r="E246" s="19">
        <v>0.20742358078602621</v>
      </c>
      <c r="F246" s="18"/>
      <c r="G246" s="18"/>
      <c r="H246" s="18"/>
      <c r="I246" s="18"/>
      <c r="J246" s="18"/>
      <c r="K246" s="18"/>
      <c r="L246" s="18"/>
      <c r="M246" s="18"/>
      <c r="N246" s="18"/>
      <c r="O246" s="18"/>
      <c r="P246" s="18"/>
    </row>
    <row r="247" spans="1:25" s="1" customFormat="1" x14ac:dyDescent="0.25">
      <c r="A247" s="5" t="s">
        <v>2</v>
      </c>
      <c r="B247" s="4">
        <v>1399</v>
      </c>
      <c r="C247" s="19">
        <v>0.62401715511079348</v>
      </c>
      <c r="D247" s="19">
        <v>0.29163688348820588</v>
      </c>
      <c r="E247" s="19">
        <v>8.4345961401000716E-2</v>
      </c>
      <c r="F247" s="18"/>
      <c r="G247" s="18"/>
      <c r="H247" s="18"/>
      <c r="I247" s="18"/>
      <c r="J247" s="18"/>
      <c r="K247" s="18"/>
      <c r="L247" s="18"/>
      <c r="M247" s="18"/>
      <c r="N247" s="18"/>
      <c r="O247" s="18"/>
      <c r="P247" s="18"/>
    </row>
    <row r="248" spans="1:25" s="1" customFormat="1" x14ac:dyDescent="0.25">
      <c r="A248" s="5" t="s">
        <v>1</v>
      </c>
      <c r="B248" s="4">
        <v>424</v>
      </c>
      <c r="C248" s="19">
        <v>0.64858490566037741</v>
      </c>
      <c r="D248" s="19">
        <v>0.29952830188679247</v>
      </c>
      <c r="E248" s="19">
        <v>5.1886792452830191E-2</v>
      </c>
      <c r="F248" s="18"/>
      <c r="G248" s="18"/>
      <c r="H248" s="18"/>
      <c r="I248" s="18"/>
      <c r="J248" s="18"/>
      <c r="K248" s="18"/>
      <c r="L248" s="18"/>
      <c r="M248" s="18"/>
      <c r="N248" s="18"/>
      <c r="O248" s="18"/>
      <c r="P248" s="18"/>
    </row>
    <row r="249" spans="1:25" s="1" customFormat="1" x14ac:dyDescent="0.25">
      <c r="A249" s="5" t="s">
        <v>0</v>
      </c>
      <c r="B249" s="4">
        <v>656</v>
      </c>
      <c r="C249" s="19">
        <v>0.60518292682926833</v>
      </c>
      <c r="D249" s="19">
        <v>0.3597560975609756</v>
      </c>
      <c r="E249" s="19">
        <v>3.5060975609756101E-2</v>
      </c>
      <c r="F249" s="18"/>
      <c r="G249" s="18"/>
      <c r="H249" s="18"/>
      <c r="I249" s="18"/>
      <c r="J249" s="18"/>
      <c r="K249" s="18"/>
      <c r="L249" s="18"/>
      <c r="M249" s="18"/>
      <c r="N249" s="18"/>
      <c r="O249" s="18"/>
      <c r="P249" s="18"/>
    </row>
    <row r="250" spans="1:25" s="1" customFormat="1" x14ac:dyDescent="0.25">
      <c r="C250" s="18"/>
      <c r="D250" s="18"/>
      <c r="E250" s="18"/>
      <c r="F250" s="18"/>
      <c r="G250" s="18"/>
      <c r="H250" s="18"/>
      <c r="I250" s="18"/>
      <c r="J250" s="18"/>
      <c r="K250" s="18"/>
      <c r="L250" s="18"/>
      <c r="M250" s="18"/>
      <c r="N250" s="18"/>
      <c r="O250" s="18"/>
      <c r="P250" s="18"/>
    </row>
    <row r="251" spans="1:25" s="1" customFormat="1" x14ac:dyDescent="0.25">
      <c r="A251" s="1" t="s">
        <v>516</v>
      </c>
      <c r="C251" s="18"/>
      <c r="D251" s="18"/>
      <c r="E251" s="18"/>
      <c r="F251" s="18"/>
      <c r="G251" s="18"/>
      <c r="H251" s="18"/>
      <c r="I251" s="18"/>
      <c r="J251" s="18"/>
      <c r="K251" s="18"/>
      <c r="L251" s="18"/>
      <c r="M251" s="18"/>
      <c r="N251" s="18"/>
      <c r="O251" s="18"/>
      <c r="P251" s="18"/>
    </row>
    <row r="252" spans="1:25" s="1" customFormat="1" x14ac:dyDescent="0.25">
      <c r="C252" s="18"/>
      <c r="D252" s="18"/>
      <c r="E252" s="18"/>
      <c r="F252" s="18"/>
      <c r="G252" s="18"/>
      <c r="H252" s="18"/>
      <c r="I252" s="18"/>
      <c r="J252" s="18"/>
      <c r="K252" s="18"/>
      <c r="L252" s="18"/>
      <c r="M252" s="18"/>
      <c r="N252" s="18"/>
      <c r="O252" s="18"/>
      <c r="P252" s="18"/>
    </row>
    <row r="253" spans="1:25" s="1" customFormat="1" ht="30" x14ac:dyDescent="0.25">
      <c r="A253" s="7" t="s">
        <v>16</v>
      </c>
      <c r="B253" s="7" t="s">
        <v>15</v>
      </c>
      <c r="C253" s="10" t="s">
        <v>500</v>
      </c>
      <c r="D253" s="10" t="s">
        <v>501</v>
      </c>
      <c r="E253" s="10" t="s">
        <v>453</v>
      </c>
      <c r="F253" s="9"/>
      <c r="G253" s="9"/>
      <c r="H253" s="9"/>
      <c r="I253" s="9"/>
      <c r="J253" s="9"/>
      <c r="K253" s="9"/>
      <c r="L253" s="9"/>
      <c r="M253" s="9"/>
      <c r="N253" s="9"/>
      <c r="O253" s="9"/>
      <c r="P253" s="9"/>
      <c r="Q253" s="8"/>
      <c r="R253" s="8"/>
      <c r="S253" s="8"/>
      <c r="T253" s="8"/>
      <c r="U253" s="8"/>
      <c r="V253" s="8"/>
      <c r="W253" s="8"/>
      <c r="X253" s="8"/>
      <c r="Y253" s="8"/>
    </row>
    <row r="254" spans="1:25" s="1" customFormat="1" x14ac:dyDescent="0.25">
      <c r="A254" s="6" t="s">
        <v>11</v>
      </c>
      <c r="B254" s="4">
        <v>3356</v>
      </c>
      <c r="C254" s="19">
        <v>0.31436233611442194</v>
      </c>
      <c r="D254" s="19">
        <v>0.5035756853396901</v>
      </c>
      <c r="E254" s="19">
        <v>0.18206197854588796</v>
      </c>
      <c r="F254" s="20"/>
      <c r="G254" s="20"/>
      <c r="H254" s="20"/>
      <c r="I254" s="20"/>
      <c r="J254" s="20"/>
      <c r="K254" s="20"/>
      <c r="L254" s="20"/>
      <c r="M254" s="20"/>
      <c r="N254" s="20"/>
      <c r="O254" s="20"/>
      <c r="P254" s="20"/>
      <c r="Q254" s="2"/>
      <c r="R254" s="2"/>
      <c r="S254" s="2"/>
      <c r="T254" s="2"/>
      <c r="U254" s="2"/>
      <c r="V254" s="2"/>
      <c r="W254" s="2"/>
      <c r="X254" s="2"/>
      <c r="Y254" s="2"/>
    </row>
    <row r="255" spans="1:25" s="1" customFormat="1" x14ac:dyDescent="0.25">
      <c r="A255" s="5" t="s">
        <v>10</v>
      </c>
      <c r="B255" s="4">
        <v>1230</v>
      </c>
      <c r="C255" s="19">
        <v>0.26097560975609757</v>
      </c>
      <c r="D255" s="19">
        <v>0.56585365853658531</v>
      </c>
      <c r="E255" s="19">
        <v>0.17317073170731706</v>
      </c>
      <c r="F255" s="18"/>
      <c r="G255" s="18"/>
      <c r="H255" s="18"/>
      <c r="I255" s="18"/>
      <c r="J255" s="18"/>
      <c r="K255" s="18"/>
      <c r="L255" s="18"/>
      <c r="M255" s="18"/>
      <c r="N255" s="18"/>
      <c r="O255" s="18"/>
      <c r="P255" s="18"/>
    </row>
    <row r="256" spans="1:25" s="1" customFormat="1" x14ac:dyDescent="0.25">
      <c r="A256" s="5" t="s">
        <v>9</v>
      </c>
      <c r="B256" s="4">
        <v>576</v>
      </c>
      <c r="C256" s="19">
        <v>0.37847222222222221</v>
      </c>
      <c r="D256" s="19">
        <v>0.44965277777777779</v>
      </c>
      <c r="E256" s="19">
        <v>0.171875</v>
      </c>
      <c r="F256" s="18"/>
      <c r="G256" s="18"/>
      <c r="H256" s="18"/>
      <c r="I256" s="18"/>
      <c r="J256" s="18"/>
      <c r="K256" s="18"/>
      <c r="L256" s="18"/>
      <c r="M256" s="18"/>
      <c r="N256" s="18"/>
      <c r="O256" s="18"/>
      <c r="P256" s="18"/>
    </row>
    <row r="257" spans="1:25" s="1" customFormat="1" x14ac:dyDescent="0.25">
      <c r="A257" s="5" t="s">
        <v>8</v>
      </c>
      <c r="B257" s="4">
        <v>644</v>
      </c>
      <c r="C257" s="19">
        <v>0.27018633540372672</v>
      </c>
      <c r="D257" s="19">
        <v>0.54347826086956519</v>
      </c>
      <c r="E257" s="19">
        <v>0.18633540372670807</v>
      </c>
      <c r="F257" s="18"/>
      <c r="G257" s="18"/>
      <c r="H257" s="18"/>
      <c r="I257" s="18"/>
      <c r="J257" s="18"/>
      <c r="K257" s="18"/>
      <c r="L257" s="18"/>
      <c r="M257" s="18"/>
      <c r="N257" s="18"/>
      <c r="O257" s="18"/>
      <c r="P257" s="18"/>
    </row>
    <row r="258" spans="1:25" s="1" customFormat="1" x14ac:dyDescent="0.25">
      <c r="A258" s="5" t="s">
        <v>7</v>
      </c>
      <c r="B258" s="4">
        <v>380</v>
      </c>
      <c r="C258" s="19">
        <v>0.31578947368421051</v>
      </c>
      <c r="D258" s="19">
        <v>0.55263157894736847</v>
      </c>
      <c r="E258" s="19">
        <v>0.13157894736842105</v>
      </c>
      <c r="F258" s="18"/>
      <c r="G258" s="18"/>
      <c r="H258" s="18"/>
      <c r="I258" s="18"/>
      <c r="J258" s="18"/>
      <c r="K258" s="18"/>
      <c r="L258" s="18"/>
      <c r="M258" s="18"/>
      <c r="N258" s="18"/>
      <c r="O258" s="18"/>
      <c r="P258" s="18"/>
    </row>
    <row r="259" spans="1:25" s="1" customFormat="1" x14ac:dyDescent="0.25">
      <c r="A259" s="5" t="s">
        <v>6</v>
      </c>
      <c r="B259" s="4">
        <v>526</v>
      </c>
      <c r="C259" s="19">
        <v>0.4220532319391635</v>
      </c>
      <c r="D259" s="19">
        <v>0.33269961977186313</v>
      </c>
      <c r="E259" s="19">
        <v>0.24524714828897337</v>
      </c>
      <c r="F259" s="18"/>
      <c r="G259" s="18"/>
      <c r="H259" s="18"/>
      <c r="I259" s="18"/>
      <c r="J259" s="18"/>
      <c r="K259" s="18"/>
      <c r="L259" s="18"/>
      <c r="M259" s="18"/>
      <c r="N259" s="18"/>
      <c r="O259" s="18"/>
      <c r="P259" s="18"/>
    </row>
    <row r="260" spans="1:25" s="1" customFormat="1" x14ac:dyDescent="0.25">
      <c r="A260" s="5" t="s">
        <v>5</v>
      </c>
      <c r="B260" s="4">
        <v>1922</v>
      </c>
      <c r="C260" s="19">
        <v>0.32466181061394384</v>
      </c>
      <c r="D260" s="19">
        <v>0.48959417273673256</v>
      </c>
      <c r="E260" s="19">
        <v>0.18574401664932363</v>
      </c>
      <c r="F260" s="18"/>
      <c r="G260" s="18"/>
      <c r="H260" s="18"/>
      <c r="I260" s="18"/>
      <c r="J260" s="18"/>
      <c r="K260" s="18"/>
      <c r="L260" s="18"/>
      <c r="M260" s="18"/>
      <c r="N260" s="18"/>
      <c r="O260" s="18"/>
      <c r="P260" s="18"/>
    </row>
    <row r="261" spans="1:25" s="1" customFormat="1" x14ac:dyDescent="0.25">
      <c r="A261" s="5" t="s">
        <v>4</v>
      </c>
      <c r="B261" s="4">
        <v>1291</v>
      </c>
      <c r="C261" s="19">
        <v>0.30906274206041828</v>
      </c>
      <c r="D261" s="19">
        <v>0.53137103020914023</v>
      </c>
      <c r="E261" s="19">
        <v>0.15956622773044152</v>
      </c>
      <c r="F261" s="18"/>
      <c r="G261" s="18"/>
      <c r="H261" s="18"/>
      <c r="I261" s="18"/>
      <c r="J261" s="18"/>
      <c r="K261" s="18"/>
      <c r="L261" s="18"/>
      <c r="M261" s="18"/>
      <c r="N261" s="18"/>
      <c r="O261" s="18"/>
      <c r="P261" s="18"/>
    </row>
    <row r="262" spans="1:25" s="1" customFormat="1" x14ac:dyDescent="0.25">
      <c r="A262" s="5" t="s">
        <v>3</v>
      </c>
      <c r="B262" s="4">
        <v>890</v>
      </c>
      <c r="C262" s="19">
        <v>0.34157303370786518</v>
      </c>
      <c r="D262" s="19">
        <v>0.38764044943820225</v>
      </c>
      <c r="E262" s="19">
        <v>0.27078651685393257</v>
      </c>
      <c r="F262" s="18"/>
      <c r="G262" s="18"/>
      <c r="H262" s="18"/>
      <c r="I262" s="18"/>
      <c r="J262" s="18"/>
      <c r="K262" s="18"/>
      <c r="L262" s="18"/>
      <c r="M262" s="18"/>
      <c r="N262" s="18"/>
      <c r="O262" s="18"/>
      <c r="P262" s="18"/>
    </row>
    <row r="263" spans="1:25" s="1" customFormat="1" x14ac:dyDescent="0.25">
      <c r="A263" s="5" t="s">
        <v>2</v>
      </c>
      <c r="B263" s="4">
        <v>1351</v>
      </c>
      <c r="C263" s="19">
        <v>0.33604737231680237</v>
      </c>
      <c r="D263" s="19">
        <v>0.50185048112509256</v>
      </c>
      <c r="E263" s="19">
        <v>0.16210214655810512</v>
      </c>
      <c r="F263" s="18"/>
      <c r="G263" s="18"/>
      <c r="H263" s="18"/>
      <c r="I263" s="18"/>
      <c r="J263" s="18"/>
      <c r="K263" s="18"/>
      <c r="L263" s="18"/>
      <c r="M263" s="18"/>
      <c r="N263" s="18"/>
      <c r="O263" s="18"/>
      <c r="P263" s="18"/>
    </row>
    <row r="264" spans="1:25" s="1" customFormat="1" x14ac:dyDescent="0.25">
      <c r="A264" s="5" t="s">
        <v>1</v>
      </c>
      <c r="B264" s="4">
        <v>417</v>
      </c>
      <c r="C264" s="19">
        <v>0.30935251798561153</v>
      </c>
      <c r="D264" s="19">
        <v>0.53717026378896882</v>
      </c>
      <c r="E264" s="19">
        <v>0.15347721822541965</v>
      </c>
      <c r="F264" s="18"/>
      <c r="G264" s="18"/>
      <c r="H264" s="18"/>
      <c r="I264" s="18"/>
      <c r="J264" s="18"/>
      <c r="K264" s="18"/>
      <c r="L264" s="18"/>
      <c r="M264" s="18"/>
      <c r="N264" s="18"/>
      <c r="O264" s="18"/>
      <c r="P264" s="18"/>
    </row>
    <row r="265" spans="1:25" s="1" customFormat="1" x14ac:dyDescent="0.25">
      <c r="A265" s="5" t="s">
        <v>0</v>
      </c>
      <c r="B265" s="4">
        <v>643</v>
      </c>
      <c r="C265" s="19">
        <v>0.24727838258164853</v>
      </c>
      <c r="D265" s="19">
        <v>0.64852255054432351</v>
      </c>
      <c r="E265" s="19">
        <v>0.104199066874028</v>
      </c>
      <c r="F265" s="18"/>
      <c r="G265" s="18"/>
      <c r="H265" s="18"/>
      <c r="I265" s="18"/>
      <c r="J265" s="18"/>
      <c r="K265" s="18"/>
      <c r="L265" s="18"/>
      <c r="M265" s="18"/>
      <c r="N265" s="18"/>
      <c r="O265" s="18"/>
      <c r="P265" s="18"/>
    </row>
    <row r="266" spans="1:25" s="1" customFormat="1" x14ac:dyDescent="0.25">
      <c r="C266" s="18"/>
      <c r="D266" s="18"/>
      <c r="E266" s="18"/>
      <c r="F266" s="18"/>
      <c r="G266" s="18"/>
      <c r="H266" s="18"/>
      <c r="I266" s="18"/>
      <c r="J266" s="18"/>
      <c r="K266" s="18"/>
      <c r="L266" s="18"/>
      <c r="M266" s="18"/>
      <c r="N266" s="18"/>
      <c r="O266" s="18"/>
      <c r="P266" s="18"/>
    </row>
    <row r="267" spans="1:25" s="1" customFormat="1" x14ac:dyDescent="0.25">
      <c r="A267" s="1" t="s">
        <v>517</v>
      </c>
      <c r="C267" s="18"/>
      <c r="D267" s="18"/>
      <c r="E267" s="18"/>
      <c r="F267" s="18"/>
      <c r="G267" s="18"/>
      <c r="H267" s="18"/>
      <c r="I267" s="18"/>
      <c r="J267" s="18"/>
      <c r="K267" s="18"/>
      <c r="L267" s="18"/>
      <c r="M267" s="18"/>
      <c r="N267" s="18"/>
      <c r="O267" s="18"/>
      <c r="P267" s="18"/>
    </row>
    <row r="268" spans="1:25" s="1" customFormat="1" x14ac:dyDescent="0.25">
      <c r="C268" s="18"/>
      <c r="D268" s="18"/>
      <c r="E268" s="18"/>
      <c r="F268" s="18"/>
      <c r="G268" s="18"/>
      <c r="H268" s="18"/>
      <c r="I268" s="18"/>
      <c r="J268" s="18"/>
      <c r="K268" s="18"/>
      <c r="L268" s="18"/>
      <c r="M268" s="18"/>
      <c r="N268" s="18"/>
      <c r="O268" s="18"/>
      <c r="P268" s="18"/>
    </row>
    <row r="269" spans="1:25" s="1" customFormat="1" ht="45" x14ac:dyDescent="0.25">
      <c r="A269" s="7" t="s">
        <v>16</v>
      </c>
      <c r="B269" s="7" t="s">
        <v>15</v>
      </c>
      <c r="C269" s="10" t="s">
        <v>518</v>
      </c>
      <c r="D269" s="10" t="s">
        <v>519</v>
      </c>
      <c r="E269" s="10" t="s">
        <v>520</v>
      </c>
      <c r="F269" s="10" t="s">
        <v>521</v>
      </c>
      <c r="G269" s="9"/>
      <c r="H269" s="9"/>
      <c r="I269" s="9"/>
      <c r="J269" s="9"/>
      <c r="K269" s="9"/>
      <c r="L269" s="9"/>
      <c r="M269" s="9"/>
      <c r="N269" s="9"/>
      <c r="O269" s="9"/>
      <c r="P269" s="9"/>
      <c r="Q269" s="8"/>
      <c r="R269" s="8"/>
      <c r="S269" s="8"/>
      <c r="T269" s="8"/>
      <c r="U269" s="8"/>
      <c r="V269" s="8"/>
      <c r="W269" s="8"/>
      <c r="X269" s="8"/>
      <c r="Y269" s="8"/>
    </row>
    <row r="270" spans="1:25" s="1" customFormat="1" x14ac:dyDescent="0.25">
      <c r="A270" s="6" t="s">
        <v>11</v>
      </c>
      <c r="B270" s="4">
        <v>3325</v>
      </c>
      <c r="C270" s="19">
        <v>0.32180451127819548</v>
      </c>
      <c r="D270" s="19">
        <v>0.55699248120300748</v>
      </c>
      <c r="E270" s="19">
        <v>3.6691729323308268E-2</v>
      </c>
      <c r="F270" s="19">
        <v>8.4511278195488718E-2</v>
      </c>
      <c r="G270" s="20"/>
      <c r="H270" s="20"/>
      <c r="I270" s="20"/>
      <c r="J270" s="20"/>
      <c r="K270" s="20"/>
      <c r="L270" s="20"/>
      <c r="M270" s="20"/>
      <c r="N270" s="20"/>
      <c r="O270" s="20"/>
      <c r="P270" s="20"/>
      <c r="Q270" s="2"/>
      <c r="R270" s="2"/>
      <c r="S270" s="2"/>
      <c r="T270" s="2"/>
      <c r="U270" s="2"/>
      <c r="V270" s="2"/>
      <c r="W270" s="2"/>
      <c r="X270" s="2"/>
      <c r="Y270" s="2"/>
    </row>
    <row r="271" spans="1:25" s="1" customFormat="1" x14ac:dyDescent="0.25">
      <c r="A271" s="5" t="s">
        <v>10</v>
      </c>
      <c r="B271" s="4">
        <v>1254</v>
      </c>
      <c r="C271" s="19">
        <v>0.30622009569377989</v>
      </c>
      <c r="D271" s="19">
        <v>0.56539074960127589</v>
      </c>
      <c r="E271" s="19">
        <v>3.7480063795853266E-2</v>
      </c>
      <c r="F271" s="19">
        <v>9.0909090909090912E-2</v>
      </c>
      <c r="G271" s="20"/>
      <c r="H271" s="20"/>
      <c r="I271" s="20"/>
      <c r="J271" s="20"/>
      <c r="K271" s="20"/>
      <c r="L271" s="20"/>
      <c r="M271" s="20"/>
      <c r="N271" s="20"/>
      <c r="O271" s="20"/>
      <c r="P271" s="20"/>
      <c r="Q271" s="2"/>
      <c r="R271" s="2"/>
      <c r="S271" s="2"/>
      <c r="T271" s="2"/>
      <c r="U271" s="2"/>
      <c r="V271" s="2"/>
      <c r="W271" s="2"/>
      <c r="X271" s="2"/>
      <c r="Y271" s="2"/>
    </row>
    <row r="272" spans="1:25" s="1" customFormat="1" x14ac:dyDescent="0.25">
      <c r="A272" s="5" t="s">
        <v>9</v>
      </c>
      <c r="B272" s="4">
        <v>574</v>
      </c>
      <c r="C272" s="19">
        <v>0.39721254355400698</v>
      </c>
      <c r="D272" s="19">
        <v>0.48432055749128922</v>
      </c>
      <c r="E272" s="19">
        <v>4.878048780487805E-2</v>
      </c>
      <c r="F272" s="19">
        <v>6.968641114982578E-2</v>
      </c>
      <c r="G272" s="20"/>
      <c r="H272" s="20"/>
      <c r="I272" s="20"/>
      <c r="J272" s="20"/>
      <c r="K272" s="20"/>
      <c r="L272" s="20"/>
      <c r="M272" s="20"/>
      <c r="N272" s="20"/>
      <c r="O272" s="20"/>
      <c r="P272" s="20"/>
      <c r="Q272" s="2"/>
      <c r="R272" s="2"/>
      <c r="S272" s="2"/>
      <c r="T272" s="2"/>
      <c r="U272" s="2"/>
      <c r="V272" s="2"/>
      <c r="W272" s="2"/>
      <c r="X272" s="2"/>
      <c r="Y272" s="2"/>
    </row>
    <row r="273" spans="1:25" s="1" customFormat="1" x14ac:dyDescent="0.25">
      <c r="A273" s="5" t="s">
        <v>8</v>
      </c>
      <c r="B273" s="4">
        <v>641</v>
      </c>
      <c r="C273" s="19">
        <v>0.29485179407176287</v>
      </c>
      <c r="D273" s="19">
        <v>0.58346333853354138</v>
      </c>
      <c r="E273" s="19">
        <v>3.5881435257410298E-2</v>
      </c>
      <c r="F273" s="19">
        <v>8.5803432137285487E-2</v>
      </c>
      <c r="G273" s="20"/>
      <c r="H273" s="20"/>
      <c r="I273" s="20"/>
      <c r="J273" s="20"/>
      <c r="K273" s="20"/>
      <c r="L273" s="20"/>
      <c r="M273" s="20"/>
      <c r="N273" s="20"/>
      <c r="O273" s="20"/>
      <c r="P273" s="20"/>
      <c r="Q273" s="2"/>
      <c r="R273" s="2"/>
      <c r="S273" s="2"/>
      <c r="T273" s="2"/>
      <c r="U273" s="2"/>
      <c r="V273" s="2"/>
      <c r="W273" s="2"/>
      <c r="X273" s="2"/>
      <c r="Y273" s="2"/>
    </row>
    <row r="274" spans="1:25" s="1" customFormat="1" x14ac:dyDescent="0.25">
      <c r="A274" s="5" t="s">
        <v>7</v>
      </c>
      <c r="B274" s="4">
        <v>383</v>
      </c>
      <c r="C274" s="19">
        <v>0.31853785900783288</v>
      </c>
      <c r="D274" s="19">
        <v>0.59791122715404699</v>
      </c>
      <c r="E274" s="19">
        <v>3.1331592689295036E-2</v>
      </c>
      <c r="F274" s="19">
        <v>5.2219321148825062E-2</v>
      </c>
      <c r="G274" s="20"/>
      <c r="H274" s="20"/>
      <c r="I274" s="20"/>
      <c r="J274" s="20"/>
      <c r="K274" s="20"/>
      <c r="L274" s="20"/>
      <c r="M274" s="20"/>
      <c r="N274" s="20"/>
      <c r="O274" s="20"/>
      <c r="P274" s="20"/>
      <c r="Q274" s="2"/>
      <c r="R274" s="2"/>
      <c r="S274" s="2"/>
      <c r="T274" s="2"/>
      <c r="U274" s="2"/>
      <c r="V274" s="2"/>
      <c r="W274" s="2"/>
      <c r="X274" s="2"/>
      <c r="Y274" s="2"/>
    </row>
    <row r="275" spans="1:25" s="1" customFormat="1" x14ac:dyDescent="0.25">
      <c r="A275" s="5" t="s">
        <v>6</v>
      </c>
      <c r="B275" s="4">
        <v>473</v>
      </c>
      <c r="C275" s="19">
        <v>0.31078224101479918</v>
      </c>
      <c r="D275" s="19">
        <v>0.55391120507399583</v>
      </c>
      <c r="E275" s="19">
        <v>2.5369978858350951E-2</v>
      </c>
      <c r="F275" s="19">
        <v>0.10993657505285412</v>
      </c>
      <c r="G275" s="20"/>
      <c r="H275" s="20"/>
      <c r="I275" s="20"/>
      <c r="J275" s="20"/>
      <c r="K275" s="20"/>
      <c r="L275" s="20"/>
      <c r="M275" s="20"/>
      <c r="N275" s="20"/>
      <c r="O275" s="20"/>
      <c r="P275" s="20"/>
      <c r="Q275" s="2"/>
      <c r="R275" s="2"/>
      <c r="S275" s="2"/>
      <c r="T275" s="2"/>
      <c r="U275" s="2"/>
      <c r="V275" s="2"/>
      <c r="W275" s="2"/>
      <c r="X275" s="2"/>
      <c r="Y275" s="2"/>
    </row>
    <row r="276" spans="1:25" s="1" customFormat="1" x14ac:dyDescent="0.25">
      <c r="A276" s="5" t="s">
        <v>5</v>
      </c>
      <c r="B276" s="4">
        <v>1925</v>
      </c>
      <c r="C276" s="19">
        <v>0.334025974025974</v>
      </c>
      <c r="D276" s="19">
        <v>0.54025974025974022</v>
      </c>
      <c r="E276" s="19">
        <v>4.1038961038961042E-2</v>
      </c>
      <c r="F276" s="19">
        <v>8.4675324675324681E-2</v>
      </c>
      <c r="G276" s="20"/>
      <c r="H276" s="20"/>
      <c r="I276" s="20"/>
      <c r="J276" s="20"/>
      <c r="K276" s="20"/>
      <c r="L276" s="20"/>
      <c r="M276" s="20"/>
      <c r="N276" s="20"/>
      <c r="O276" s="20"/>
      <c r="P276" s="20"/>
      <c r="Q276" s="2"/>
      <c r="R276" s="2"/>
      <c r="S276" s="2"/>
      <c r="T276" s="2"/>
      <c r="U276" s="2"/>
      <c r="V276" s="2"/>
      <c r="W276" s="2"/>
      <c r="X276" s="2"/>
      <c r="Y276" s="2"/>
    </row>
    <row r="277" spans="1:25" s="1" customFormat="1" x14ac:dyDescent="0.25">
      <c r="A277" s="5" t="s">
        <v>4</v>
      </c>
      <c r="B277" s="4">
        <v>1304</v>
      </c>
      <c r="C277" s="19">
        <v>0.29984662576687116</v>
      </c>
      <c r="D277" s="19">
        <v>0.58742331288343563</v>
      </c>
      <c r="E277" s="19">
        <v>3.0674846625766871E-2</v>
      </c>
      <c r="F277" s="19">
        <v>8.2055214723926378E-2</v>
      </c>
      <c r="G277" s="20"/>
      <c r="H277" s="20"/>
      <c r="I277" s="20"/>
      <c r="J277" s="20"/>
      <c r="K277" s="20"/>
      <c r="L277" s="20"/>
      <c r="M277" s="20"/>
      <c r="N277" s="20"/>
      <c r="O277" s="20"/>
      <c r="P277" s="20"/>
      <c r="Q277" s="2"/>
      <c r="R277" s="2"/>
      <c r="S277" s="2"/>
      <c r="T277" s="2"/>
      <c r="U277" s="2"/>
      <c r="V277" s="2"/>
      <c r="W277" s="2"/>
      <c r="X277" s="2"/>
      <c r="Y277" s="2"/>
    </row>
    <row r="278" spans="1:25" s="1" customFormat="1" x14ac:dyDescent="0.25">
      <c r="A278" s="5" t="s">
        <v>3</v>
      </c>
      <c r="B278" s="4">
        <v>920</v>
      </c>
      <c r="C278" s="19">
        <v>0.25326086956521737</v>
      </c>
      <c r="D278" s="19">
        <v>0.50543478260869568</v>
      </c>
      <c r="E278" s="19">
        <v>7.0652173913043473E-2</v>
      </c>
      <c r="F278" s="19">
        <v>0.17065217391304346</v>
      </c>
      <c r="G278" s="20"/>
      <c r="H278" s="20"/>
      <c r="I278" s="20"/>
      <c r="J278" s="20"/>
      <c r="K278" s="20"/>
      <c r="L278" s="20"/>
      <c r="M278" s="20"/>
      <c r="N278" s="20"/>
      <c r="O278" s="20"/>
      <c r="P278" s="20"/>
      <c r="Q278" s="2"/>
      <c r="R278" s="2"/>
      <c r="S278" s="2"/>
      <c r="T278" s="2"/>
      <c r="U278" s="2"/>
      <c r="V278" s="2"/>
      <c r="W278" s="2"/>
      <c r="X278" s="2"/>
      <c r="Y278" s="2"/>
    </row>
    <row r="279" spans="1:25" s="1" customFormat="1" x14ac:dyDescent="0.25">
      <c r="A279" s="5" t="s">
        <v>2</v>
      </c>
      <c r="B279" s="4">
        <v>1330</v>
      </c>
      <c r="C279" s="19">
        <v>0.32631578947368423</v>
      </c>
      <c r="D279" s="19">
        <v>0.58571428571428574</v>
      </c>
      <c r="E279" s="19">
        <v>2.5563909774436091E-2</v>
      </c>
      <c r="F279" s="19">
        <v>6.2406015037593986E-2</v>
      </c>
      <c r="G279" s="20"/>
      <c r="H279" s="20"/>
      <c r="I279" s="20"/>
      <c r="J279" s="20"/>
      <c r="K279" s="20"/>
      <c r="L279" s="20"/>
      <c r="M279" s="20"/>
      <c r="N279" s="20"/>
      <c r="O279" s="20"/>
      <c r="P279" s="20"/>
      <c r="Q279" s="2"/>
      <c r="R279" s="2"/>
      <c r="S279" s="2"/>
      <c r="T279" s="2"/>
      <c r="U279" s="2"/>
      <c r="V279" s="2"/>
      <c r="W279" s="2"/>
      <c r="X279" s="2"/>
      <c r="Y279" s="2"/>
    </row>
    <row r="280" spans="1:25" s="1" customFormat="1" x14ac:dyDescent="0.25">
      <c r="A280" s="5" t="s">
        <v>1</v>
      </c>
      <c r="B280" s="4">
        <v>401</v>
      </c>
      <c r="C280" s="19">
        <v>0.35660847880299251</v>
      </c>
      <c r="D280" s="19">
        <v>0.58852867830423938</v>
      </c>
      <c r="E280" s="19">
        <v>1.2468827930174564E-2</v>
      </c>
      <c r="F280" s="19">
        <v>4.2394014962593519E-2</v>
      </c>
      <c r="G280" s="20"/>
      <c r="H280" s="20"/>
      <c r="I280" s="20"/>
      <c r="J280" s="20"/>
      <c r="K280" s="20"/>
      <c r="L280" s="20"/>
      <c r="M280" s="20"/>
      <c r="N280" s="20"/>
      <c r="O280" s="20"/>
      <c r="P280" s="20"/>
      <c r="Q280" s="2"/>
      <c r="R280" s="2"/>
      <c r="S280" s="2"/>
      <c r="T280" s="2"/>
      <c r="U280" s="2"/>
      <c r="V280" s="2"/>
      <c r="W280" s="2"/>
      <c r="X280" s="2"/>
      <c r="Y280" s="2"/>
    </row>
    <row r="281" spans="1:25" s="1" customFormat="1" x14ac:dyDescent="0.25">
      <c r="A281" s="5" t="s">
        <v>0</v>
      </c>
      <c r="B281" s="4">
        <v>636</v>
      </c>
      <c r="C281" s="19">
        <v>0.38522012578616355</v>
      </c>
      <c r="D281" s="19">
        <v>0.55503144654088055</v>
      </c>
      <c r="E281" s="19">
        <v>2.5157232704402517E-2</v>
      </c>
      <c r="F281" s="19">
        <v>3.4591194968553458E-2</v>
      </c>
      <c r="G281" s="20"/>
      <c r="H281" s="20"/>
      <c r="I281" s="20"/>
      <c r="J281" s="20"/>
      <c r="K281" s="20"/>
      <c r="L281" s="20"/>
      <c r="M281" s="20"/>
      <c r="N281" s="20"/>
      <c r="O281" s="20"/>
      <c r="P281" s="20"/>
      <c r="Q281" s="2"/>
      <c r="R281" s="2"/>
      <c r="S281" s="2"/>
      <c r="T281" s="2"/>
      <c r="U281" s="2"/>
      <c r="V281" s="2"/>
      <c r="W281" s="2"/>
      <c r="X281" s="2"/>
      <c r="Y281" s="2"/>
    </row>
    <row r="282" spans="1:25" s="1" customFormat="1" x14ac:dyDescent="0.25">
      <c r="C282" s="18"/>
      <c r="D282" s="18"/>
      <c r="E282" s="18"/>
      <c r="F282" s="18"/>
      <c r="G282" s="18"/>
      <c r="H282" s="18"/>
      <c r="I282" s="18"/>
      <c r="J282" s="18"/>
      <c r="K282" s="18"/>
      <c r="L282" s="18"/>
      <c r="M282" s="18"/>
      <c r="N282" s="18"/>
      <c r="O282" s="18"/>
      <c r="P282" s="18"/>
    </row>
    <row r="283" spans="1:25" s="1" customFormat="1" x14ac:dyDescent="0.25">
      <c r="A283" s="1" t="s">
        <v>522</v>
      </c>
      <c r="C283" s="18"/>
      <c r="D283" s="18"/>
      <c r="E283" s="18"/>
      <c r="F283" s="18"/>
      <c r="G283" s="18"/>
      <c r="H283" s="18"/>
      <c r="I283" s="18"/>
      <c r="J283" s="18"/>
      <c r="K283" s="18"/>
      <c r="L283" s="18"/>
      <c r="M283" s="18"/>
      <c r="N283" s="18"/>
      <c r="O283" s="18"/>
      <c r="P283" s="18"/>
    </row>
    <row r="284" spans="1:25" s="1" customFormat="1" x14ac:dyDescent="0.25">
      <c r="C284" s="18"/>
      <c r="D284" s="18"/>
      <c r="E284" s="18"/>
      <c r="F284" s="18"/>
      <c r="G284" s="18"/>
      <c r="H284" s="18"/>
      <c r="I284" s="18"/>
      <c r="J284" s="18"/>
      <c r="K284" s="18"/>
      <c r="L284" s="18"/>
      <c r="M284" s="18"/>
      <c r="N284" s="18"/>
      <c r="O284" s="18"/>
      <c r="P284" s="18"/>
    </row>
    <row r="285" spans="1:25" s="1" customFormat="1" ht="30" x14ac:dyDescent="0.25">
      <c r="A285" s="7" t="s">
        <v>16</v>
      </c>
      <c r="B285" s="7" t="s">
        <v>15</v>
      </c>
      <c r="C285" s="10" t="s">
        <v>523</v>
      </c>
      <c r="D285" s="10" t="s">
        <v>524</v>
      </c>
      <c r="E285" s="10" t="s">
        <v>525</v>
      </c>
      <c r="F285" s="10" t="s">
        <v>526</v>
      </c>
      <c r="G285" s="10" t="s">
        <v>527</v>
      </c>
      <c r="H285" s="9"/>
      <c r="I285" s="9"/>
      <c r="J285" s="9"/>
      <c r="K285" s="9"/>
      <c r="L285" s="9"/>
      <c r="M285" s="9"/>
      <c r="N285" s="9"/>
      <c r="O285" s="9"/>
      <c r="P285" s="9"/>
      <c r="Q285" s="8"/>
      <c r="R285" s="8"/>
      <c r="S285" s="8"/>
      <c r="T285" s="8"/>
      <c r="U285" s="8"/>
      <c r="V285" s="8"/>
      <c r="W285" s="8"/>
      <c r="X285" s="8"/>
      <c r="Y285" s="8"/>
    </row>
    <row r="286" spans="1:25" s="1" customFormat="1" x14ac:dyDescent="0.25">
      <c r="A286" s="6" t="s">
        <v>11</v>
      </c>
      <c r="B286" s="4">
        <v>3356</v>
      </c>
      <c r="C286" s="19">
        <v>6.0488676996424316E-2</v>
      </c>
      <c r="D286" s="19">
        <v>1.4302741358760428E-2</v>
      </c>
      <c r="E286" s="19">
        <v>0.25148986889153757</v>
      </c>
      <c r="F286" s="19">
        <v>0.48271752085816449</v>
      </c>
      <c r="G286" s="19">
        <v>0.19100119189511322</v>
      </c>
      <c r="H286" s="20"/>
      <c r="I286" s="20"/>
      <c r="J286" s="20"/>
      <c r="K286" s="20"/>
      <c r="L286" s="20"/>
      <c r="M286" s="20"/>
      <c r="N286" s="20"/>
      <c r="O286" s="20"/>
      <c r="P286" s="20"/>
      <c r="Q286" s="2"/>
      <c r="R286" s="2"/>
      <c r="S286" s="2"/>
      <c r="T286" s="2"/>
      <c r="U286" s="2"/>
      <c r="V286" s="2"/>
      <c r="W286" s="2"/>
      <c r="X286" s="2"/>
      <c r="Y286" s="2"/>
    </row>
    <row r="287" spans="1:25" s="1" customFormat="1" x14ac:dyDescent="0.25">
      <c r="A287" s="5" t="s">
        <v>10</v>
      </c>
      <c r="B287" s="4">
        <v>1268</v>
      </c>
      <c r="C287" s="19">
        <v>6.2302839116719244E-2</v>
      </c>
      <c r="D287" s="19">
        <v>1.4195583596214511E-2</v>
      </c>
      <c r="E287" s="19">
        <v>0.26104100946372238</v>
      </c>
      <c r="F287" s="19">
        <v>0.47949526813880128</v>
      </c>
      <c r="G287" s="19">
        <v>0.18296529968454259</v>
      </c>
      <c r="H287" s="20"/>
      <c r="I287" s="20"/>
      <c r="J287" s="20"/>
      <c r="K287" s="20"/>
      <c r="L287" s="20"/>
      <c r="M287" s="20"/>
      <c r="N287" s="20"/>
      <c r="O287" s="20"/>
      <c r="P287" s="20"/>
      <c r="Q287" s="2"/>
      <c r="R287" s="2"/>
      <c r="S287" s="2"/>
      <c r="T287" s="2"/>
      <c r="U287" s="2"/>
      <c r="V287" s="2"/>
      <c r="W287" s="2"/>
      <c r="X287" s="2"/>
      <c r="Y287" s="2"/>
    </row>
    <row r="288" spans="1:25" s="1" customFormat="1" x14ac:dyDescent="0.25">
      <c r="A288" s="5" t="s">
        <v>9</v>
      </c>
      <c r="B288" s="4">
        <v>589</v>
      </c>
      <c r="C288" s="19">
        <v>5.7724957555178265E-2</v>
      </c>
      <c r="D288" s="19">
        <v>1.3582342954159592E-2</v>
      </c>
      <c r="E288" s="19">
        <v>0.2767402376910017</v>
      </c>
      <c r="F288" s="19">
        <v>0.47198641765704585</v>
      </c>
      <c r="G288" s="19">
        <v>0.17996604414261461</v>
      </c>
      <c r="H288" s="20"/>
      <c r="I288" s="20"/>
      <c r="J288" s="20"/>
      <c r="K288" s="20"/>
      <c r="L288" s="20"/>
      <c r="M288" s="20"/>
      <c r="N288" s="20"/>
      <c r="O288" s="20"/>
      <c r="P288" s="20"/>
      <c r="Q288" s="2"/>
      <c r="R288" s="2"/>
      <c r="S288" s="2"/>
      <c r="T288" s="2"/>
      <c r="U288" s="2"/>
      <c r="V288" s="2"/>
      <c r="W288" s="2"/>
      <c r="X288" s="2"/>
      <c r="Y288" s="2"/>
    </row>
    <row r="289" spans="1:25" s="1" customFormat="1" x14ac:dyDescent="0.25">
      <c r="A289" s="5" t="s">
        <v>8</v>
      </c>
      <c r="B289" s="4">
        <v>635</v>
      </c>
      <c r="C289" s="19">
        <v>4.2519685039370078E-2</v>
      </c>
      <c r="D289" s="19">
        <v>7.874015748031496E-3</v>
      </c>
      <c r="E289" s="19">
        <v>0.2251968503937008</v>
      </c>
      <c r="F289" s="19">
        <v>0.50393700787401574</v>
      </c>
      <c r="G289" s="19">
        <v>0.22047244094488189</v>
      </c>
      <c r="H289" s="20"/>
      <c r="I289" s="20"/>
      <c r="J289" s="20"/>
      <c r="K289" s="20"/>
      <c r="L289" s="20"/>
      <c r="M289" s="20"/>
      <c r="N289" s="20"/>
      <c r="O289" s="20"/>
      <c r="P289" s="20"/>
      <c r="Q289" s="2"/>
      <c r="R289" s="2"/>
      <c r="S289" s="2"/>
      <c r="T289" s="2"/>
      <c r="U289" s="2"/>
      <c r="V289" s="2"/>
      <c r="W289" s="2"/>
      <c r="X289" s="2"/>
      <c r="Y289" s="2"/>
    </row>
    <row r="290" spans="1:25" s="1" customFormat="1" x14ac:dyDescent="0.25">
      <c r="A290" s="5" t="s">
        <v>7</v>
      </c>
      <c r="B290" s="4">
        <v>393</v>
      </c>
      <c r="C290" s="19">
        <v>8.1424936386768454E-2</v>
      </c>
      <c r="D290" s="19">
        <v>1.5267175572519083E-2</v>
      </c>
      <c r="E290" s="19">
        <v>0.1806615776081425</v>
      </c>
      <c r="F290" s="19">
        <v>0.51653944020356235</v>
      </c>
      <c r="G290" s="19">
        <v>0.20610687022900764</v>
      </c>
      <c r="H290" s="20"/>
      <c r="I290" s="20"/>
      <c r="J290" s="20"/>
      <c r="K290" s="20"/>
      <c r="L290" s="20"/>
      <c r="M290" s="20"/>
      <c r="N290" s="20"/>
      <c r="O290" s="20"/>
      <c r="P290" s="20"/>
      <c r="Q290" s="2"/>
      <c r="R290" s="2"/>
      <c r="S290" s="2"/>
      <c r="T290" s="2"/>
      <c r="U290" s="2"/>
      <c r="V290" s="2"/>
      <c r="W290" s="2"/>
      <c r="X290" s="2"/>
      <c r="Y290" s="2"/>
    </row>
    <row r="291" spans="1:25" s="1" customFormat="1" x14ac:dyDescent="0.25">
      <c r="A291" s="5" t="s">
        <v>6</v>
      </c>
      <c r="B291" s="4">
        <v>471</v>
      </c>
      <c r="C291" s="19">
        <v>6.5817409766454352E-2</v>
      </c>
      <c r="D291" s="19">
        <v>2.3354564755838639E-2</v>
      </c>
      <c r="E291" s="19">
        <v>0.28874734607218683</v>
      </c>
      <c r="F291" s="19">
        <v>0.44798301486199577</v>
      </c>
      <c r="G291" s="19">
        <v>0.17409766454352441</v>
      </c>
      <c r="H291" s="20"/>
      <c r="I291" s="20"/>
      <c r="J291" s="20"/>
      <c r="K291" s="20"/>
      <c r="L291" s="20"/>
      <c r="M291" s="20"/>
      <c r="N291" s="20"/>
      <c r="O291" s="20"/>
      <c r="P291" s="20"/>
      <c r="Q291" s="2"/>
      <c r="R291" s="2"/>
      <c r="S291" s="2"/>
      <c r="T291" s="2"/>
      <c r="U291" s="2"/>
      <c r="V291" s="2"/>
      <c r="W291" s="2"/>
      <c r="X291" s="2"/>
      <c r="Y291" s="2"/>
    </row>
    <row r="292" spans="1:25" s="1" customFormat="1" x14ac:dyDescent="0.25">
      <c r="A292" s="5" t="s">
        <v>5</v>
      </c>
      <c r="B292" s="4">
        <v>1946</v>
      </c>
      <c r="C292" s="19">
        <v>5.5498458376156218E-2</v>
      </c>
      <c r="D292" s="19">
        <v>1.593011305241521E-2</v>
      </c>
      <c r="E292" s="19">
        <v>0.26258992805755393</v>
      </c>
      <c r="F292" s="19">
        <v>0.48561151079136688</v>
      </c>
      <c r="G292" s="19">
        <v>0.1803699897225077</v>
      </c>
      <c r="H292" s="20"/>
      <c r="I292" s="20"/>
      <c r="J292" s="20"/>
      <c r="K292" s="20"/>
      <c r="L292" s="20"/>
      <c r="M292" s="20"/>
      <c r="N292" s="20"/>
      <c r="O292" s="20"/>
      <c r="P292" s="20"/>
      <c r="Q292" s="2"/>
      <c r="R292" s="2"/>
      <c r="S292" s="2"/>
      <c r="T292" s="2"/>
      <c r="U292" s="2"/>
      <c r="V292" s="2"/>
      <c r="W292" s="2"/>
      <c r="X292" s="2"/>
      <c r="Y292" s="2"/>
    </row>
    <row r="293" spans="1:25" s="1" customFormat="1" x14ac:dyDescent="0.25">
      <c r="A293" s="5" t="s">
        <v>4</v>
      </c>
      <c r="B293" s="4">
        <v>1319</v>
      </c>
      <c r="C293" s="19">
        <v>6.8233510235026537E-2</v>
      </c>
      <c r="D293" s="19">
        <v>1.2130401819560273E-2</v>
      </c>
      <c r="E293" s="19">
        <v>0.23426838514025777</v>
      </c>
      <c r="F293" s="19">
        <v>0.47990902198635332</v>
      </c>
      <c r="G293" s="19">
        <v>0.20545868081880211</v>
      </c>
      <c r="H293" s="20"/>
      <c r="I293" s="20"/>
      <c r="J293" s="20"/>
      <c r="K293" s="20"/>
      <c r="L293" s="20"/>
      <c r="M293" s="20"/>
      <c r="N293" s="20"/>
      <c r="O293" s="20"/>
      <c r="P293" s="20"/>
      <c r="Q293" s="2"/>
      <c r="R293" s="2"/>
      <c r="S293" s="2"/>
      <c r="T293" s="2"/>
      <c r="U293" s="2"/>
      <c r="V293" s="2"/>
      <c r="W293" s="2"/>
      <c r="X293" s="2"/>
      <c r="Y293" s="2"/>
    </row>
    <row r="294" spans="1:25" s="1" customFormat="1" x14ac:dyDescent="0.25">
      <c r="A294" s="5" t="s">
        <v>3</v>
      </c>
      <c r="B294" s="4">
        <v>919</v>
      </c>
      <c r="C294" s="19">
        <v>4.1349292709466814E-2</v>
      </c>
      <c r="D294" s="19">
        <v>2.3939064200217627E-2</v>
      </c>
      <c r="E294" s="19">
        <v>0.35146898803046789</v>
      </c>
      <c r="F294" s="19">
        <v>0.42219804134929273</v>
      </c>
      <c r="G294" s="19">
        <v>0.16104461371055495</v>
      </c>
      <c r="H294" s="20"/>
      <c r="I294" s="20"/>
      <c r="J294" s="20"/>
      <c r="K294" s="20"/>
      <c r="L294" s="20"/>
      <c r="M294" s="20"/>
      <c r="N294" s="20"/>
      <c r="O294" s="20"/>
      <c r="P294" s="20"/>
      <c r="Q294" s="2"/>
      <c r="R294" s="2"/>
      <c r="S294" s="2"/>
      <c r="T294" s="2"/>
      <c r="U294" s="2"/>
      <c r="V294" s="2"/>
      <c r="W294" s="2"/>
      <c r="X294" s="2"/>
      <c r="Y294" s="2"/>
    </row>
    <row r="295" spans="1:25" s="1" customFormat="1" x14ac:dyDescent="0.25">
      <c r="A295" s="5" t="s">
        <v>2</v>
      </c>
      <c r="B295" s="4">
        <v>1343</v>
      </c>
      <c r="C295" s="19">
        <v>6.4780342516753533E-2</v>
      </c>
      <c r="D295" s="19">
        <v>7.446016381236039E-3</v>
      </c>
      <c r="E295" s="19">
        <v>0.23827252419955325</v>
      </c>
      <c r="F295" s="19">
        <v>0.50335070737155618</v>
      </c>
      <c r="G295" s="19">
        <v>0.18615040953090098</v>
      </c>
      <c r="H295" s="20"/>
      <c r="I295" s="20"/>
      <c r="J295" s="20"/>
      <c r="K295" s="20"/>
      <c r="L295" s="20"/>
      <c r="M295" s="20"/>
      <c r="N295" s="20"/>
      <c r="O295" s="20"/>
      <c r="P295" s="20"/>
      <c r="Q295" s="2"/>
      <c r="R295" s="2"/>
      <c r="S295" s="2"/>
      <c r="T295" s="2"/>
      <c r="U295" s="2"/>
      <c r="V295" s="2"/>
      <c r="W295" s="2"/>
      <c r="X295" s="2"/>
      <c r="Y295" s="2"/>
    </row>
    <row r="296" spans="1:25" s="1" customFormat="1" x14ac:dyDescent="0.25">
      <c r="A296" s="5" t="s">
        <v>1</v>
      </c>
      <c r="B296" s="4">
        <v>412</v>
      </c>
      <c r="C296" s="19">
        <v>5.8252427184466021E-2</v>
      </c>
      <c r="D296" s="19">
        <v>1.4563106796116505E-2</v>
      </c>
      <c r="E296" s="19">
        <v>0.18446601941747573</v>
      </c>
      <c r="F296" s="19">
        <v>0.54126213592233008</v>
      </c>
      <c r="G296" s="19">
        <v>0.20145631067961164</v>
      </c>
      <c r="H296" s="20"/>
      <c r="I296" s="20"/>
      <c r="J296" s="20"/>
      <c r="K296" s="20"/>
      <c r="L296" s="20"/>
      <c r="M296" s="20"/>
      <c r="N296" s="20"/>
      <c r="O296" s="20"/>
      <c r="P296" s="20"/>
      <c r="Q296" s="2"/>
      <c r="R296" s="2"/>
      <c r="S296" s="2"/>
      <c r="T296" s="2"/>
      <c r="U296" s="2"/>
      <c r="V296" s="2"/>
      <c r="W296" s="2"/>
      <c r="X296" s="2"/>
      <c r="Y296" s="2"/>
    </row>
    <row r="297" spans="1:25" s="1" customFormat="1" x14ac:dyDescent="0.25">
      <c r="A297" s="5" t="s">
        <v>0</v>
      </c>
      <c r="B297" s="4">
        <v>643</v>
      </c>
      <c r="C297" s="19">
        <v>7.9315707620528766E-2</v>
      </c>
      <c r="D297" s="19">
        <v>1.5552099533437015E-2</v>
      </c>
      <c r="E297" s="19">
        <v>0.17573872472783825</v>
      </c>
      <c r="F297" s="19">
        <v>0.49455676516329705</v>
      </c>
      <c r="G297" s="19">
        <v>0.23483670295489892</v>
      </c>
      <c r="H297" s="20"/>
      <c r="I297" s="20"/>
      <c r="J297" s="20"/>
      <c r="K297" s="20"/>
      <c r="L297" s="20"/>
      <c r="M297" s="20"/>
      <c r="N297" s="20"/>
      <c r="O297" s="20"/>
      <c r="P297" s="20"/>
      <c r="Q297" s="2"/>
      <c r="R297" s="2"/>
      <c r="S297" s="2"/>
      <c r="T297" s="2"/>
      <c r="U297" s="2"/>
      <c r="V297" s="2"/>
      <c r="W297" s="2"/>
      <c r="X297" s="2"/>
      <c r="Y297" s="2"/>
    </row>
    <row r="298" spans="1:25" s="1" customFormat="1" x14ac:dyDescent="0.25">
      <c r="C298" s="18"/>
      <c r="D298" s="18"/>
      <c r="E298" s="18"/>
      <c r="F298" s="18"/>
      <c r="G298" s="18"/>
      <c r="H298" s="18"/>
      <c r="I298" s="18"/>
      <c r="J298" s="18"/>
      <c r="K298" s="18"/>
      <c r="L298" s="18"/>
      <c r="M298" s="18"/>
      <c r="N298" s="18"/>
      <c r="O298" s="18"/>
      <c r="P298" s="18"/>
    </row>
    <row r="299" spans="1:25" s="1" customFormat="1" x14ac:dyDescent="0.25">
      <c r="A299" s="1" t="s">
        <v>528</v>
      </c>
      <c r="C299" s="18"/>
      <c r="D299" s="18"/>
      <c r="E299" s="18"/>
      <c r="F299" s="18"/>
      <c r="G299" s="18"/>
      <c r="H299" s="18"/>
      <c r="I299" s="18"/>
      <c r="J299" s="18"/>
      <c r="K299" s="18"/>
      <c r="L299" s="18"/>
      <c r="M299" s="18"/>
      <c r="N299" s="18"/>
      <c r="O299" s="18"/>
      <c r="P299" s="18"/>
    </row>
    <row r="300" spans="1:25" s="1" customFormat="1" x14ac:dyDescent="0.25">
      <c r="C300" s="18"/>
      <c r="D300" s="18"/>
      <c r="E300" s="18"/>
      <c r="F300" s="18"/>
      <c r="G300" s="18"/>
      <c r="H300" s="18"/>
      <c r="I300" s="18"/>
      <c r="J300" s="18"/>
      <c r="K300" s="18"/>
      <c r="L300" s="18"/>
      <c r="M300" s="18"/>
      <c r="N300" s="18"/>
      <c r="O300" s="18"/>
      <c r="P300" s="18"/>
    </row>
    <row r="301" spans="1:25" s="1" customFormat="1" ht="120" x14ac:dyDescent="0.25">
      <c r="A301" s="7" t="s">
        <v>16</v>
      </c>
      <c r="B301" s="7" t="s">
        <v>15</v>
      </c>
      <c r="C301" s="10" t="s">
        <v>529</v>
      </c>
      <c r="D301" s="10" t="s">
        <v>530</v>
      </c>
      <c r="E301" s="10" t="s">
        <v>531</v>
      </c>
      <c r="F301" s="10" t="s">
        <v>532</v>
      </c>
      <c r="G301" s="10" t="s">
        <v>533</v>
      </c>
      <c r="H301" s="10" t="s">
        <v>534</v>
      </c>
      <c r="I301" s="10" t="s">
        <v>535</v>
      </c>
      <c r="J301" s="10" t="s">
        <v>536</v>
      </c>
      <c r="K301" s="10" t="s">
        <v>537</v>
      </c>
      <c r="L301" s="10" t="s">
        <v>538</v>
      </c>
      <c r="M301" s="10" t="s">
        <v>539</v>
      </c>
      <c r="N301" s="10" t="s">
        <v>540</v>
      </c>
      <c r="O301" s="10" t="s">
        <v>541</v>
      </c>
      <c r="P301" s="10" t="s">
        <v>384</v>
      </c>
      <c r="Q301" s="8"/>
      <c r="R301" s="8"/>
      <c r="S301" s="8"/>
      <c r="T301" s="8"/>
      <c r="U301" s="8"/>
      <c r="V301" s="8"/>
      <c r="W301" s="8"/>
      <c r="X301" s="8"/>
      <c r="Y301" s="8"/>
    </row>
    <row r="302" spans="1:25" s="1" customFormat="1" x14ac:dyDescent="0.25">
      <c r="A302" s="6" t="s">
        <v>11</v>
      </c>
      <c r="B302" s="4">
        <v>3283</v>
      </c>
      <c r="C302" s="19">
        <v>0.62442887602802311</v>
      </c>
      <c r="D302" s="19">
        <v>0.22327139811148339</v>
      </c>
      <c r="E302" s="19">
        <v>0.11605239110569601</v>
      </c>
      <c r="F302" s="19">
        <v>0.4773073408467865</v>
      </c>
      <c r="G302" s="19">
        <v>0.69996954005482792</v>
      </c>
      <c r="H302" s="19">
        <v>0.46360036551934208</v>
      </c>
      <c r="I302" s="19">
        <v>9.5035028936947916E-2</v>
      </c>
      <c r="J302" s="19">
        <v>0.44562899786780386</v>
      </c>
      <c r="K302" s="19">
        <v>0.51020408163265307</v>
      </c>
      <c r="L302" s="19">
        <v>5.2086506244288761E-2</v>
      </c>
      <c r="M302" s="19">
        <v>3.7770332013402373E-2</v>
      </c>
      <c r="N302" s="19">
        <v>1.1879378617118489E-2</v>
      </c>
      <c r="O302" s="19">
        <v>9.2902832774901009E-2</v>
      </c>
      <c r="P302" s="19">
        <v>7.2190070057873895E-2</v>
      </c>
      <c r="Q302" s="2"/>
      <c r="R302" s="2"/>
      <c r="S302" s="2"/>
      <c r="T302" s="2"/>
      <c r="U302" s="2"/>
      <c r="V302" s="2"/>
      <c r="W302" s="2"/>
      <c r="X302" s="2"/>
      <c r="Y302" s="2"/>
    </row>
    <row r="303" spans="1:25" s="1" customFormat="1" x14ac:dyDescent="0.25">
      <c r="A303" s="5" t="s">
        <v>10</v>
      </c>
      <c r="B303" s="4">
        <v>1232</v>
      </c>
      <c r="C303" s="19">
        <v>0.63068181818181823</v>
      </c>
      <c r="D303" s="19">
        <v>0.22483766233766234</v>
      </c>
      <c r="E303" s="19">
        <v>0.10146103896103896</v>
      </c>
      <c r="F303" s="19">
        <v>0.48538961038961037</v>
      </c>
      <c r="G303" s="19">
        <v>0.69237012987012991</v>
      </c>
      <c r="H303" s="19">
        <v>0.43262987012987014</v>
      </c>
      <c r="I303" s="19">
        <v>9.1720779220779217E-2</v>
      </c>
      <c r="J303" s="19">
        <v>0.43587662337662336</v>
      </c>
      <c r="K303" s="19">
        <v>0.50405844155844159</v>
      </c>
      <c r="L303" s="19">
        <v>4.301948051948052E-2</v>
      </c>
      <c r="M303" s="19">
        <v>3.1655844155844153E-2</v>
      </c>
      <c r="N303" s="19">
        <v>8.1168831168831161E-3</v>
      </c>
      <c r="O303" s="19">
        <v>9.0909090909090912E-2</v>
      </c>
      <c r="P303" s="19">
        <v>7.1428571428571425E-2</v>
      </c>
      <c r="Q303" s="2"/>
      <c r="R303" s="2"/>
      <c r="S303" s="2"/>
      <c r="T303" s="2"/>
      <c r="U303" s="2"/>
      <c r="V303" s="2"/>
      <c r="W303" s="2"/>
      <c r="X303" s="2"/>
      <c r="Y303" s="2"/>
    </row>
    <row r="304" spans="1:25" s="1" customFormat="1" x14ac:dyDescent="0.25">
      <c r="A304" s="5" t="s">
        <v>9</v>
      </c>
      <c r="B304" s="4">
        <v>578</v>
      </c>
      <c r="C304" s="19">
        <v>0.62110726643598613</v>
      </c>
      <c r="D304" s="19">
        <v>0.23702422145328719</v>
      </c>
      <c r="E304" s="19">
        <v>0.12629757785467127</v>
      </c>
      <c r="F304" s="19">
        <v>0.4671280276816609</v>
      </c>
      <c r="G304" s="19">
        <v>0.71107266435986161</v>
      </c>
      <c r="H304" s="19">
        <v>0.52249134948096887</v>
      </c>
      <c r="I304" s="19">
        <v>0.12283737024221453</v>
      </c>
      <c r="J304" s="19">
        <v>0.47058823529411764</v>
      </c>
      <c r="K304" s="19">
        <v>0.53114186851211076</v>
      </c>
      <c r="L304" s="19">
        <v>5.7093425605536333E-2</v>
      </c>
      <c r="M304" s="19">
        <v>3.1141868512110725E-2</v>
      </c>
      <c r="N304" s="19">
        <v>1.0380622837370242E-2</v>
      </c>
      <c r="O304" s="19">
        <v>6.5743944636678195E-2</v>
      </c>
      <c r="P304" s="19">
        <v>7.2664359861591699E-2</v>
      </c>
      <c r="Q304" s="2"/>
      <c r="R304" s="2"/>
      <c r="S304" s="2"/>
      <c r="T304" s="2"/>
      <c r="U304" s="2"/>
      <c r="V304" s="2"/>
      <c r="W304" s="2"/>
      <c r="X304" s="2"/>
      <c r="Y304" s="2"/>
    </row>
    <row r="305" spans="1:25" s="1" customFormat="1" x14ac:dyDescent="0.25">
      <c r="A305" s="5" t="s">
        <v>8</v>
      </c>
      <c r="B305" s="4">
        <v>626</v>
      </c>
      <c r="C305" s="19">
        <v>0.61182108626198084</v>
      </c>
      <c r="D305" s="19">
        <v>0.19808306709265175</v>
      </c>
      <c r="E305" s="19">
        <v>0.12460063897763578</v>
      </c>
      <c r="F305" s="19">
        <v>0.45527156549520764</v>
      </c>
      <c r="G305" s="19">
        <v>0.69009584664536738</v>
      </c>
      <c r="H305" s="19">
        <v>0.45367412140575081</v>
      </c>
      <c r="I305" s="19">
        <v>8.4664536741214061E-2</v>
      </c>
      <c r="J305" s="19">
        <v>0.45367412140575081</v>
      </c>
      <c r="K305" s="19">
        <v>0.51916932907348246</v>
      </c>
      <c r="L305" s="19">
        <v>4.9520766773162937E-2</v>
      </c>
      <c r="M305" s="19">
        <v>4.6325878594249199E-2</v>
      </c>
      <c r="N305" s="19">
        <v>1.2779552715654952E-2</v>
      </c>
      <c r="O305" s="19">
        <v>9.9041533546325874E-2</v>
      </c>
      <c r="P305" s="19">
        <v>7.5079872204472847E-2</v>
      </c>
      <c r="Q305" s="2"/>
      <c r="R305" s="2"/>
      <c r="S305" s="2"/>
      <c r="T305" s="2"/>
      <c r="U305" s="2"/>
      <c r="V305" s="2"/>
      <c r="W305" s="2"/>
      <c r="X305" s="2"/>
      <c r="Y305" s="2"/>
    </row>
    <row r="306" spans="1:25" s="1" customFormat="1" x14ac:dyDescent="0.25">
      <c r="A306" s="5" t="s">
        <v>7</v>
      </c>
      <c r="B306" s="4">
        <v>381</v>
      </c>
      <c r="C306" s="19">
        <v>0.64041994750656173</v>
      </c>
      <c r="D306" s="19">
        <v>0.26771653543307089</v>
      </c>
      <c r="E306" s="19">
        <v>0.14698162729658792</v>
      </c>
      <c r="F306" s="19">
        <v>0.52755905511811019</v>
      </c>
      <c r="G306" s="19">
        <v>0.74803149606299213</v>
      </c>
      <c r="H306" s="19">
        <v>0.49868766404199477</v>
      </c>
      <c r="I306" s="19">
        <v>8.6614173228346455E-2</v>
      </c>
      <c r="J306" s="19">
        <v>0.49081364829396323</v>
      </c>
      <c r="K306" s="19">
        <v>0.54330708661417326</v>
      </c>
      <c r="L306" s="19">
        <v>7.874015748031496E-2</v>
      </c>
      <c r="M306" s="19">
        <v>4.9868766404199474E-2</v>
      </c>
      <c r="N306" s="19">
        <v>2.3622047244094488E-2</v>
      </c>
      <c r="O306" s="19">
        <v>0.13648293963254593</v>
      </c>
      <c r="P306" s="19">
        <v>3.6745406824146981E-2</v>
      </c>
      <c r="Q306" s="2"/>
      <c r="R306" s="2"/>
      <c r="S306" s="2"/>
      <c r="T306" s="2"/>
      <c r="U306" s="2"/>
      <c r="V306" s="2"/>
      <c r="W306" s="2"/>
      <c r="X306" s="2"/>
      <c r="Y306" s="2"/>
    </row>
    <row r="307" spans="1:25" s="1" customFormat="1" x14ac:dyDescent="0.25">
      <c r="A307" s="5" t="s">
        <v>6</v>
      </c>
      <c r="B307" s="4">
        <v>466</v>
      </c>
      <c r="C307" s="19">
        <v>0.61587982832618027</v>
      </c>
      <c r="D307" s="19">
        <v>0.19957081545064378</v>
      </c>
      <c r="E307" s="19">
        <v>0.10515021459227468</v>
      </c>
      <c r="F307" s="19">
        <v>0.4570815450643777</v>
      </c>
      <c r="G307" s="19">
        <v>0.68025751072961371</v>
      </c>
      <c r="H307" s="19">
        <v>0.4570815450643777</v>
      </c>
      <c r="I307" s="19">
        <v>9.012875536480687E-2</v>
      </c>
      <c r="J307" s="19">
        <v>0.3927038626609442</v>
      </c>
      <c r="K307" s="19">
        <v>0.46137339055793991</v>
      </c>
      <c r="L307" s="19">
        <v>5.1502145922746781E-2</v>
      </c>
      <c r="M307" s="19">
        <v>4.07725321888412E-2</v>
      </c>
      <c r="N307" s="19">
        <v>1.2875536480686695E-2</v>
      </c>
      <c r="O307" s="19">
        <v>8.7982832618025753E-2</v>
      </c>
      <c r="P307" s="19">
        <v>9.8712446351931327E-2</v>
      </c>
      <c r="Q307" s="2"/>
      <c r="R307" s="2"/>
      <c r="S307" s="2"/>
      <c r="T307" s="2"/>
      <c r="U307" s="2"/>
      <c r="V307" s="2"/>
      <c r="W307" s="2"/>
      <c r="X307" s="2"/>
      <c r="Y307" s="2"/>
    </row>
    <row r="308" spans="1:25" s="1" customFormat="1" x14ac:dyDescent="0.25">
      <c r="A308" s="5" t="s">
        <v>5</v>
      </c>
      <c r="B308" s="4">
        <v>1904</v>
      </c>
      <c r="C308" s="19">
        <v>0.62079831932773111</v>
      </c>
      <c r="D308" s="19">
        <v>0.21901260504201681</v>
      </c>
      <c r="E308" s="19">
        <v>0.12394957983193278</v>
      </c>
      <c r="F308" s="19">
        <v>0.47373949579831931</v>
      </c>
      <c r="G308" s="19">
        <v>0.69380252100840334</v>
      </c>
      <c r="H308" s="19">
        <v>0.45535714285714285</v>
      </c>
      <c r="I308" s="19">
        <v>8.9285714285714288E-2</v>
      </c>
      <c r="J308" s="19">
        <v>0.44642857142857145</v>
      </c>
      <c r="K308" s="19">
        <v>0.5</v>
      </c>
      <c r="L308" s="19">
        <v>4.884453781512605E-2</v>
      </c>
      <c r="M308" s="19">
        <v>3.4663865546218489E-2</v>
      </c>
      <c r="N308" s="19">
        <v>1.1554621848739496E-2</v>
      </c>
      <c r="O308" s="19">
        <v>9.9789915966386561E-2</v>
      </c>
      <c r="P308" s="19">
        <v>7.510504201680672E-2</v>
      </c>
      <c r="Q308" s="2"/>
      <c r="R308" s="2"/>
      <c r="S308" s="2"/>
      <c r="T308" s="2"/>
      <c r="U308" s="2"/>
      <c r="V308" s="2"/>
      <c r="W308" s="2"/>
      <c r="X308" s="2"/>
      <c r="Y308" s="2"/>
    </row>
    <row r="309" spans="1:25" s="1" customFormat="1" x14ac:dyDescent="0.25">
      <c r="A309" s="5" t="s">
        <v>4</v>
      </c>
      <c r="B309" s="4">
        <v>1290</v>
      </c>
      <c r="C309" s="19">
        <v>0.63643410852713178</v>
      </c>
      <c r="D309" s="19">
        <v>0.23333333333333334</v>
      </c>
      <c r="E309" s="19">
        <v>0.10697674418604651</v>
      </c>
      <c r="F309" s="19">
        <v>0.48837209302325579</v>
      </c>
      <c r="G309" s="19">
        <v>0.70852713178294568</v>
      </c>
      <c r="H309" s="19">
        <v>0.47441860465116281</v>
      </c>
      <c r="I309" s="19">
        <v>0.10310077519379846</v>
      </c>
      <c r="J309" s="19">
        <v>0.44263565891472867</v>
      </c>
      <c r="K309" s="19">
        <v>0.52558139534883719</v>
      </c>
      <c r="L309" s="19">
        <v>5.6589147286821705E-2</v>
      </c>
      <c r="M309" s="19">
        <v>4.3410852713178294E-2</v>
      </c>
      <c r="N309" s="19">
        <v>1.2403100775193798E-2</v>
      </c>
      <c r="O309" s="19">
        <v>8.4496124031007758E-2</v>
      </c>
      <c r="P309" s="19">
        <v>6.5116279069767441E-2</v>
      </c>
      <c r="Q309" s="2"/>
      <c r="R309" s="2"/>
      <c r="S309" s="2"/>
      <c r="T309" s="2"/>
      <c r="U309" s="2"/>
      <c r="V309" s="2"/>
      <c r="W309" s="2"/>
      <c r="X309" s="2"/>
      <c r="Y309" s="2"/>
    </row>
    <row r="310" spans="1:25" s="1" customFormat="1" x14ac:dyDescent="0.25">
      <c r="A310" s="5" t="s">
        <v>3</v>
      </c>
      <c r="B310" s="4">
        <v>903</v>
      </c>
      <c r="C310" s="19">
        <v>0.53820598006644516</v>
      </c>
      <c r="D310" s="19">
        <v>0.1982281284606866</v>
      </c>
      <c r="E310" s="19">
        <v>0.10631229235880399</v>
      </c>
      <c r="F310" s="19">
        <v>0.35326688815060908</v>
      </c>
      <c r="G310" s="19">
        <v>0.54263565891472865</v>
      </c>
      <c r="H310" s="19">
        <v>0.3444075304540421</v>
      </c>
      <c r="I310" s="19">
        <v>9.0808416389811741E-2</v>
      </c>
      <c r="J310" s="19">
        <v>0.33444075304540422</v>
      </c>
      <c r="K310" s="19">
        <v>0.42414174972314506</v>
      </c>
      <c r="L310" s="19">
        <v>4.4296788482834998E-2</v>
      </c>
      <c r="M310" s="19">
        <v>2.4363233665559248E-2</v>
      </c>
      <c r="N310" s="19">
        <v>1.1074197120708749E-2</v>
      </c>
      <c r="O310" s="19">
        <v>4.4296788482834998E-2</v>
      </c>
      <c r="P310" s="19">
        <v>0.15946843853820597</v>
      </c>
      <c r="Q310" s="2"/>
      <c r="R310" s="2"/>
      <c r="S310" s="2"/>
      <c r="T310" s="2"/>
      <c r="U310" s="2"/>
      <c r="V310" s="2"/>
      <c r="W310" s="2"/>
      <c r="X310" s="2"/>
      <c r="Y310" s="2"/>
    </row>
    <row r="311" spans="1:25" s="1" customFormat="1" x14ac:dyDescent="0.25">
      <c r="A311" s="5" t="s">
        <v>2</v>
      </c>
      <c r="B311" s="4">
        <v>1306</v>
      </c>
      <c r="C311" s="19">
        <v>0.63016845329249616</v>
      </c>
      <c r="D311" s="19">
        <v>0.22664624808575803</v>
      </c>
      <c r="E311" s="19">
        <v>0.1332312404287902</v>
      </c>
      <c r="F311" s="19">
        <v>0.4777947932618683</v>
      </c>
      <c r="G311" s="19">
        <v>0.7182235834609495</v>
      </c>
      <c r="H311" s="19">
        <v>0.46784073506891272</v>
      </c>
      <c r="I311" s="19">
        <v>8.1163859111791734E-2</v>
      </c>
      <c r="J311" s="19">
        <v>0.46784073506891272</v>
      </c>
      <c r="K311" s="19">
        <v>0.53062787136294032</v>
      </c>
      <c r="L311" s="19">
        <v>4.0581929555895867E-2</v>
      </c>
      <c r="M311" s="19">
        <v>3.6753445635528334E-2</v>
      </c>
      <c r="N311" s="19">
        <v>9.954058192955589E-3</v>
      </c>
      <c r="O311" s="19">
        <v>0.10566615620214395</v>
      </c>
      <c r="P311" s="19">
        <v>4.5176110260336903E-2</v>
      </c>
      <c r="Q311" s="2"/>
      <c r="R311" s="2"/>
      <c r="S311" s="2"/>
      <c r="T311" s="2"/>
      <c r="U311" s="2"/>
      <c r="V311" s="2"/>
      <c r="W311" s="2"/>
      <c r="X311" s="2"/>
      <c r="Y311" s="2"/>
    </row>
    <row r="312" spans="1:25" s="1" customFormat="1" x14ac:dyDescent="0.25">
      <c r="A312" s="5" t="s">
        <v>1</v>
      </c>
      <c r="B312" s="4">
        <v>402</v>
      </c>
      <c r="C312" s="19">
        <v>0.68905472636815923</v>
      </c>
      <c r="D312" s="19">
        <v>0.22388059701492538</v>
      </c>
      <c r="E312" s="19">
        <v>0.11194029850746269</v>
      </c>
      <c r="F312" s="19">
        <v>0.54477611940298509</v>
      </c>
      <c r="G312" s="19">
        <v>0.80348258706467657</v>
      </c>
      <c r="H312" s="19">
        <v>0.53233830845771146</v>
      </c>
      <c r="I312" s="19">
        <v>0.1044776119402985</v>
      </c>
      <c r="J312" s="19">
        <v>0.50497512437810943</v>
      </c>
      <c r="K312" s="19">
        <v>0.56467661691542292</v>
      </c>
      <c r="L312" s="19">
        <v>8.45771144278607E-2</v>
      </c>
      <c r="M312" s="19">
        <v>4.4776119402985072E-2</v>
      </c>
      <c r="N312" s="19">
        <v>9.9502487562189053E-3</v>
      </c>
      <c r="O312" s="19">
        <v>0.10696517412935323</v>
      </c>
      <c r="P312" s="19">
        <v>3.7313432835820892E-2</v>
      </c>
      <c r="Q312" s="2"/>
      <c r="R312" s="2"/>
      <c r="S312" s="2"/>
      <c r="T312" s="2"/>
      <c r="U312" s="2"/>
      <c r="V312" s="2"/>
      <c r="W312" s="2"/>
      <c r="X312" s="2"/>
      <c r="Y312" s="2"/>
    </row>
    <row r="313" spans="1:25" s="1" customFormat="1" x14ac:dyDescent="0.25">
      <c r="A313" s="5" t="s">
        <v>0</v>
      </c>
      <c r="B313" s="4">
        <v>634</v>
      </c>
      <c r="C313" s="19">
        <v>0.70504731861198733</v>
      </c>
      <c r="D313" s="19">
        <v>0.25552050473186122</v>
      </c>
      <c r="E313" s="19">
        <v>9.7791798107255523E-2</v>
      </c>
      <c r="F313" s="19">
        <v>0.61356466876971605</v>
      </c>
      <c r="G313" s="19">
        <v>0.81861198738170349</v>
      </c>
      <c r="H313" s="19">
        <v>0.58044164037854895</v>
      </c>
      <c r="I313" s="19">
        <v>0.12145110410094637</v>
      </c>
      <c r="J313" s="19">
        <v>0.52050473186119872</v>
      </c>
      <c r="K313" s="19">
        <v>0.55835962145110407</v>
      </c>
      <c r="L313" s="19">
        <v>6.3091482649842268E-2</v>
      </c>
      <c r="M313" s="19">
        <v>5.362776025236593E-2</v>
      </c>
      <c r="N313" s="19">
        <v>1.7350157728706624E-2</v>
      </c>
      <c r="O313" s="19">
        <v>0.12933753943217666</v>
      </c>
      <c r="P313" s="19">
        <v>2.5236593059936908E-2</v>
      </c>
      <c r="Q313" s="2"/>
      <c r="R313" s="2"/>
      <c r="S313" s="2"/>
      <c r="T313" s="2"/>
      <c r="U313" s="2"/>
      <c r="V313" s="2"/>
      <c r="W313" s="2"/>
      <c r="X313" s="2"/>
      <c r="Y313" s="2"/>
    </row>
    <row r="314" spans="1:25" s="1" customFormat="1" x14ac:dyDescent="0.25">
      <c r="C314" s="18"/>
      <c r="D314" s="18"/>
      <c r="E314" s="18"/>
      <c r="F314" s="18"/>
      <c r="G314" s="18"/>
      <c r="H314" s="18"/>
      <c r="I314" s="18"/>
      <c r="J314" s="18"/>
      <c r="K314" s="18"/>
      <c r="L314" s="18"/>
      <c r="M314" s="18"/>
      <c r="N314" s="18"/>
      <c r="O314" s="18"/>
      <c r="P314" s="18"/>
    </row>
    <row r="315" spans="1:25" s="1" customFormat="1" x14ac:dyDescent="0.25">
      <c r="A315" s="1" t="s">
        <v>542</v>
      </c>
      <c r="C315" s="18"/>
      <c r="D315" s="18"/>
      <c r="E315" s="18"/>
      <c r="F315" s="18"/>
      <c r="G315" s="18"/>
      <c r="H315" s="18"/>
      <c r="I315" s="18"/>
      <c r="J315" s="18"/>
      <c r="K315" s="18"/>
      <c r="L315" s="18"/>
      <c r="M315" s="18"/>
      <c r="N315" s="18"/>
      <c r="O315" s="18"/>
      <c r="P315" s="18"/>
    </row>
    <row r="316" spans="1:25" s="1" customFormat="1" x14ac:dyDescent="0.25">
      <c r="C316" s="18"/>
      <c r="D316" s="18"/>
      <c r="E316" s="18"/>
      <c r="F316" s="18"/>
      <c r="G316" s="18"/>
      <c r="H316" s="18"/>
      <c r="I316" s="18"/>
      <c r="J316" s="18"/>
      <c r="K316" s="18"/>
      <c r="L316" s="18"/>
      <c r="M316" s="18"/>
      <c r="N316" s="18"/>
      <c r="O316" s="18"/>
      <c r="P316" s="18"/>
    </row>
    <row r="317" spans="1:25" s="1" customFormat="1" ht="60" x14ac:dyDescent="0.25">
      <c r="A317" s="7" t="s">
        <v>16</v>
      </c>
      <c r="B317" s="7" t="s">
        <v>15</v>
      </c>
      <c r="C317" s="10" t="s">
        <v>543</v>
      </c>
      <c r="D317" s="10" t="s">
        <v>544</v>
      </c>
      <c r="E317" s="10" t="s">
        <v>545</v>
      </c>
      <c r="F317" s="10" t="s">
        <v>546</v>
      </c>
      <c r="G317" s="10" t="s">
        <v>547</v>
      </c>
      <c r="H317" s="10" t="s">
        <v>548</v>
      </c>
      <c r="I317" s="10" t="s">
        <v>549</v>
      </c>
      <c r="J317" s="10" t="s">
        <v>550</v>
      </c>
      <c r="K317" s="10" t="s">
        <v>551</v>
      </c>
      <c r="L317" s="10" t="s">
        <v>552</v>
      </c>
      <c r="M317" s="10" t="s">
        <v>553</v>
      </c>
      <c r="N317" s="10" t="s">
        <v>554</v>
      </c>
      <c r="O317" s="10" t="s">
        <v>186</v>
      </c>
      <c r="P317" s="9"/>
      <c r="Q317" s="8"/>
      <c r="R317" s="8"/>
      <c r="S317" s="8"/>
      <c r="T317" s="8"/>
      <c r="U317" s="8"/>
      <c r="V317" s="8"/>
      <c r="W317" s="8"/>
      <c r="X317" s="8"/>
      <c r="Y317" s="8"/>
    </row>
    <row r="318" spans="1:25" s="1" customFormat="1" x14ac:dyDescent="0.25">
      <c r="A318" s="6" t="s">
        <v>11</v>
      </c>
      <c r="B318" s="4">
        <v>2931</v>
      </c>
      <c r="C318" s="19">
        <v>0.31900375298532924</v>
      </c>
      <c r="D318" s="19">
        <v>9.9624701467076082E-2</v>
      </c>
      <c r="E318" s="19">
        <v>0.28317980211531901</v>
      </c>
      <c r="F318" s="19">
        <v>7.6765609007164795E-2</v>
      </c>
      <c r="G318" s="19">
        <v>5.7318321392016376E-2</v>
      </c>
      <c r="H318" s="19">
        <v>5.6977140907540087E-2</v>
      </c>
      <c r="I318" s="19">
        <v>0.32753326509723646</v>
      </c>
      <c r="J318" s="19">
        <v>0.22142613442511089</v>
      </c>
      <c r="K318" s="19">
        <v>0.19208461276015013</v>
      </c>
      <c r="L318" s="19">
        <v>4.3671102012964862E-2</v>
      </c>
      <c r="M318" s="19">
        <v>0.345957011258956</v>
      </c>
      <c r="N318" s="19">
        <v>2.012964858410099E-2</v>
      </c>
      <c r="O318" s="19">
        <v>0.12896622313203684</v>
      </c>
      <c r="P318" s="20"/>
      <c r="Q318" s="2"/>
      <c r="R318" s="2"/>
      <c r="S318" s="2"/>
      <c r="T318" s="2"/>
      <c r="U318" s="2"/>
      <c r="V318" s="2"/>
      <c r="W318" s="2"/>
      <c r="X318" s="2"/>
      <c r="Y318" s="2"/>
    </row>
    <row r="319" spans="1:25" s="1" customFormat="1" x14ac:dyDescent="0.25">
      <c r="A319" s="5" t="s">
        <v>10</v>
      </c>
      <c r="B319" s="4">
        <v>1113</v>
      </c>
      <c r="C319" s="19">
        <v>0.31716082659478884</v>
      </c>
      <c r="D319" s="19">
        <v>9.9730458221024262E-2</v>
      </c>
      <c r="E319" s="19">
        <v>0.27403414195867026</v>
      </c>
      <c r="F319" s="19">
        <v>8.6253369272237201E-2</v>
      </c>
      <c r="G319" s="19">
        <v>5.7502246181491468E-2</v>
      </c>
      <c r="H319" s="19">
        <v>5.8400718778077267E-2</v>
      </c>
      <c r="I319" s="19">
        <v>0.34052111410601976</v>
      </c>
      <c r="J319" s="19">
        <v>0.22641509433962265</v>
      </c>
      <c r="K319" s="19">
        <v>0.1931716082659479</v>
      </c>
      <c r="L319" s="19">
        <v>4.3126684636118601E-2</v>
      </c>
      <c r="M319" s="19">
        <v>0.35130278526504943</v>
      </c>
      <c r="N319" s="19">
        <v>1.5274034141958671E-2</v>
      </c>
      <c r="O319" s="19">
        <v>0.12758310871518419</v>
      </c>
      <c r="P319" s="20"/>
      <c r="Q319" s="2"/>
      <c r="R319" s="2"/>
      <c r="S319" s="2"/>
      <c r="T319" s="2"/>
      <c r="U319" s="2"/>
      <c r="V319" s="2"/>
      <c r="W319" s="2"/>
      <c r="X319" s="2"/>
      <c r="Y319" s="2"/>
    </row>
    <row r="320" spans="1:25" s="1" customFormat="1" x14ac:dyDescent="0.25">
      <c r="A320" s="5" t="s">
        <v>9</v>
      </c>
      <c r="B320" s="4">
        <v>507</v>
      </c>
      <c r="C320" s="19">
        <v>0.35108481262327418</v>
      </c>
      <c r="D320" s="19">
        <v>9.270216962524655E-2</v>
      </c>
      <c r="E320" s="19">
        <v>0.31163708086785008</v>
      </c>
      <c r="F320" s="19">
        <v>6.9033530571992116E-2</v>
      </c>
      <c r="G320" s="19">
        <v>5.9171597633136092E-2</v>
      </c>
      <c r="H320" s="19">
        <v>4.5364891518737675E-2</v>
      </c>
      <c r="I320" s="19">
        <v>0.31952662721893493</v>
      </c>
      <c r="J320" s="19">
        <v>0.1932938856015779</v>
      </c>
      <c r="K320" s="19">
        <v>0.16962524654832348</v>
      </c>
      <c r="L320" s="19">
        <v>4.3392504930966469E-2</v>
      </c>
      <c r="M320" s="19">
        <v>0.36883629191321499</v>
      </c>
      <c r="N320" s="19">
        <v>1.3806706114398421E-2</v>
      </c>
      <c r="O320" s="19">
        <v>0.13609467455621302</v>
      </c>
      <c r="P320" s="20"/>
      <c r="Q320" s="2"/>
      <c r="R320" s="2"/>
      <c r="S320" s="2"/>
      <c r="T320" s="2"/>
      <c r="U320" s="2"/>
      <c r="V320" s="2"/>
      <c r="W320" s="2"/>
      <c r="X320" s="2"/>
      <c r="Y320" s="2"/>
    </row>
    <row r="321" spans="1:25" s="1" customFormat="1" x14ac:dyDescent="0.25">
      <c r="A321" s="5" t="s">
        <v>8</v>
      </c>
      <c r="B321" s="4">
        <v>557</v>
      </c>
      <c r="C321" s="19">
        <v>0.27468581687612209</v>
      </c>
      <c r="D321" s="19">
        <v>9.1561938958707359E-2</v>
      </c>
      <c r="E321" s="19">
        <v>0.26570915619389585</v>
      </c>
      <c r="F321" s="19">
        <v>6.283662477558348E-2</v>
      </c>
      <c r="G321" s="19">
        <v>5.565529622980251E-2</v>
      </c>
      <c r="H321" s="19">
        <v>5.0269299820466788E-2</v>
      </c>
      <c r="I321" s="19">
        <v>0.29084380610412924</v>
      </c>
      <c r="J321" s="19">
        <v>0.25493716337522443</v>
      </c>
      <c r="K321" s="19">
        <v>0.21364452423698385</v>
      </c>
      <c r="L321" s="19">
        <v>4.4883303411131059E-2</v>
      </c>
      <c r="M321" s="19">
        <v>0.30341113105924594</v>
      </c>
      <c r="N321" s="19">
        <v>2.8725314183123879E-2</v>
      </c>
      <c r="O321" s="19">
        <v>0.15798922800718132</v>
      </c>
      <c r="P321" s="20"/>
      <c r="Q321" s="2"/>
      <c r="R321" s="2"/>
      <c r="S321" s="2"/>
      <c r="T321" s="2"/>
      <c r="U321" s="2"/>
      <c r="V321" s="2"/>
      <c r="W321" s="2"/>
      <c r="X321" s="2"/>
      <c r="Y321" s="2"/>
    </row>
    <row r="322" spans="1:25" s="1" customFormat="1" x14ac:dyDescent="0.25">
      <c r="A322" s="5" t="s">
        <v>7</v>
      </c>
      <c r="B322" s="4">
        <v>334</v>
      </c>
      <c r="C322" s="19">
        <v>0.33532934131736525</v>
      </c>
      <c r="D322" s="19">
        <v>0.11077844311377245</v>
      </c>
      <c r="E322" s="19">
        <v>0.27245508982035926</v>
      </c>
      <c r="F322" s="19">
        <v>7.4850299401197598E-2</v>
      </c>
      <c r="G322" s="19">
        <v>5.089820359281437E-2</v>
      </c>
      <c r="H322" s="19">
        <v>5.6886227544910177E-2</v>
      </c>
      <c r="I322" s="19">
        <v>0.30538922155688625</v>
      </c>
      <c r="J322" s="19">
        <v>0.20958083832335328</v>
      </c>
      <c r="K322" s="19">
        <v>0.19161676646706588</v>
      </c>
      <c r="L322" s="19">
        <v>2.6946107784431138E-2</v>
      </c>
      <c r="M322" s="19">
        <v>0.3413173652694611</v>
      </c>
      <c r="N322" s="19">
        <v>2.0958083832335328E-2</v>
      </c>
      <c r="O322" s="19">
        <v>9.580838323353294E-2</v>
      </c>
      <c r="P322" s="20"/>
      <c r="Q322" s="2"/>
      <c r="R322" s="2"/>
      <c r="S322" s="2"/>
      <c r="T322" s="2"/>
      <c r="U322" s="2"/>
      <c r="V322" s="2"/>
      <c r="W322" s="2"/>
      <c r="X322" s="2"/>
      <c r="Y322" s="2"/>
    </row>
    <row r="323" spans="1:25" s="1" customFormat="1" x14ac:dyDescent="0.25">
      <c r="A323" s="5" t="s">
        <v>6</v>
      </c>
      <c r="B323" s="4">
        <v>420</v>
      </c>
      <c r="C323" s="19">
        <v>0.33095238095238094</v>
      </c>
      <c r="D323" s="19">
        <v>0.10952380952380952</v>
      </c>
      <c r="E323" s="19">
        <v>0.30476190476190479</v>
      </c>
      <c r="F323" s="19">
        <v>8.0952380952380956E-2</v>
      </c>
      <c r="G323" s="19">
        <v>6.1904761904761907E-2</v>
      </c>
      <c r="H323" s="19">
        <v>7.6190476190476197E-2</v>
      </c>
      <c r="I323" s="19">
        <v>0.36904761904761907</v>
      </c>
      <c r="J323" s="19">
        <v>0.20714285714285716</v>
      </c>
      <c r="K323" s="19">
        <v>0.18809523809523809</v>
      </c>
      <c r="L323" s="19">
        <v>5.7142857142857141E-2</v>
      </c>
      <c r="M323" s="19">
        <v>0.36428571428571427</v>
      </c>
      <c r="N323" s="19">
        <v>2.8571428571428571E-2</v>
      </c>
      <c r="O323" s="19">
        <v>0.11190476190476191</v>
      </c>
      <c r="P323" s="20"/>
      <c r="Q323" s="2"/>
      <c r="R323" s="2"/>
      <c r="S323" s="2"/>
      <c r="T323" s="2"/>
      <c r="U323" s="2"/>
      <c r="V323" s="2"/>
      <c r="W323" s="2"/>
      <c r="X323" s="2"/>
      <c r="Y323" s="2"/>
    </row>
    <row r="324" spans="1:25" s="1" customFormat="1" x14ac:dyDescent="0.25">
      <c r="A324" s="5" t="s">
        <v>5</v>
      </c>
      <c r="B324" s="4">
        <v>1701</v>
      </c>
      <c r="C324" s="19">
        <v>0.30158730158730157</v>
      </c>
      <c r="D324" s="19">
        <v>8.1128747795414458E-2</v>
      </c>
      <c r="E324" s="19">
        <v>0.24750146972369194</v>
      </c>
      <c r="F324" s="19">
        <v>7.7601410934744264E-2</v>
      </c>
      <c r="G324" s="19">
        <v>7.5837742504409167E-2</v>
      </c>
      <c r="H324" s="19">
        <v>5.9964726631393295E-2</v>
      </c>
      <c r="I324" s="19">
        <v>0.33274544385655497</v>
      </c>
      <c r="J324" s="19">
        <v>0.19576719576719576</v>
      </c>
      <c r="K324" s="19">
        <v>0.19635508524397413</v>
      </c>
      <c r="L324" s="19">
        <v>4.4679600235155791E-2</v>
      </c>
      <c r="M324" s="19">
        <v>0.36507936507936506</v>
      </c>
      <c r="N324" s="19">
        <v>1.9988242210464434E-2</v>
      </c>
      <c r="O324" s="19">
        <v>0.13286302175191064</v>
      </c>
      <c r="P324" s="20"/>
      <c r="Q324" s="2"/>
      <c r="R324" s="2"/>
      <c r="S324" s="2"/>
      <c r="T324" s="2"/>
      <c r="U324" s="2"/>
      <c r="V324" s="2"/>
      <c r="W324" s="2"/>
      <c r="X324" s="2"/>
      <c r="Y324" s="2"/>
    </row>
    <row r="325" spans="1:25" s="1" customFormat="1" x14ac:dyDescent="0.25">
      <c r="A325" s="5" t="s">
        <v>4</v>
      </c>
      <c r="B325" s="4">
        <v>1158</v>
      </c>
      <c r="C325" s="19">
        <v>0.34283246977547494</v>
      </c>
      <c r="D325" s="19">
        <v>0.12780656303972365</v>
      </c>
      <c r="E325" s="19">
        <v>0.33592400690846286</v>
      </c>
      <c r="F325" s="19">
        <v>7.599309153713299E-2</v>
      </c>
      <c r="G325" s="19">
        <v>3.1951640759930913E-2</v>
      </c>
      <c r="H325" s="19">
        <v>5.5267702936096716E-2</v>
      </c>
      <c r="I325" s="19">
        <v>0.32124352331606215</v>
      </c>
      <c r="J325" s="19">
        <v>0.26770293609671847</v>
      </c>
      <c r="K325" s="19">
        <v>0.18652849740932642</v>
      </c>
      <c r="L325" s="19">
        <v>4.4041450777202069E-2</v>
      </c>
      <c r="M325" s="19">
        <v>0.3221070811744387</v>
      </c>
      <c r="N325" s="19">
        <v>2.072538860103627E-2</v>
      </c>
      <c r="O325" s="19">
        <v>0.12003454231433507</v>
      </c>
      <c r="P325" s="20"/>
      <c r="Q325" s="2"/>
      <c r="R325" s="2"/>
      <c r="S325" s="2"/>
      <c r="T325" s="2"/>
      <c r="U325" s="2"/>
      <c r="V325" s="2"/>
      <c r="W325" s="2"/>
      <c r="X325" s="2"/>
      <c r="Y325" s="2"/>
    </row>
    <row r="326" spans="1:25" s="1" customFormat="1" x14ac:dyDescent="0.25">
      <c r="A326" s="5" t="s">
        <v>3</v>
      </c>
      <c r="B326" s="4">
        <v>824</v>
      </c>
      <c r="C326" s="19">
        <v>0.30461165048543687</v>
      </c>
      <c r="D326" s="19">
        <v>7.281553398058252E-2</v>
      </c>
      <c r="E326" s="19">
        <v>0.28155339805825241</v>
      </c>
      <c r="F326" s="19">
        <v>3.7621359223300968E-2</v>
      </c>
      <c r="G326" s="19">
        <v>5.5825242718446605E-2</v>
      </c>
      <c r="H326" s="19">
        <v>5.0970873786407765E-2</v>
      </c>
      <c r="I326" s="19">
        <v>0.2949029126213592</v>
      </c>
      <c r="J326" s="19">
        <v>0.25728155339805825</v>
      </c>
      <c r="K326" s="19">
        <v>0.13713592233009708</v>
      </c>
      <c r="L326" s="19">
        <v>4.0048543689320391E-2</v>
      </c>
      <c r="M326" s="19">
        <v>0.37378640776699029</v>
      </c>
      <c r="N326" s="19">
        <v>2.063106796116505E-2</v>
      </c>
      <c r="O326" s="19">
        <v>0.14684466019417475</v>
      </c>
      <c r="P326" s="20"/>
      <c r="Q326" s="2"/>
      <c r="R326" s="2"/>
      <c r="S326" s="2"/>
      <c r="T326" s="2"/>
      <c r="U326" s="2"/>
      <c r="V326" s="2"/>
      <c r="W326" s="2"/>
      <c r="X326" s="2"/>
      <c r="Y326" s="2"/>
    </row>
    <row r="327" spans="1:25" s="1" customFormat="1" x14ac:dyDescent="0.25">
      <c r="A327" s="5" t="s">
        <v>2</v>
      </c>
      <c r="B327" s="4">
        <v>1164</v>
      </c>
      <c r="C327" s="19">
        <v>0.31185567010309279</v>
      </c>
      <c r="D327" s="19">
        <v>7.7319587628865982E-2</v>
      </c>
      <c r="E327" s="19">
        <v>0.2766323024054983</v>
      </c>
      <c r="F327" s="19">
        <v>7.3024054982817874E-2</v>
      </c>
      <c r="G327" s="19">
        <v>6.8728522336769765E-2</v>
      </c>
      <c r="H327" s="19">
        <v>4.8109965635738834E-2</v>
      </c>
      <c r="I327" s="19">
        <v>0.31099656357388317</v>
      </c>
      <c r="J327" s="19">
        <v>0.23539518900343642</v>
      </c>
      <c r="K327" s="19">
        <v>0.17268041237113402</v>
      </c>
      <c r="L327" s="19">
        <v>4.4673539518900345E-2</v>
      </c>
      <c r="M327" s="19">
        <v>0.38316151202749144</v>
      </c>
      <c r="N327" s="19">
        <v>2.0618556701030927E-2</v>
      </c>
      <c r="O327" s="19">
        <v>0.1211340206185567</v>
      </c>
      <c r="P327" s="20"/>
      <c r="Q327" s="2"/>
      <c r="R327" s="2"/>
      <c r="S327" s="2"/>
      <c r="T327" s="2"/>
      <c r="U327" s="2"/>
      <c r="V327" s="2"/>
      <c r="W327" s="2"/>
      <c r="X327" s="2"/>
      <c r="Y327" s="2"/>
    </row>
    <row r="328" spans="1:25" s="1" customFormat="1" x14ac:dyDescent="0.25">
      <c r="A328" s="5" t="s">
        <v>1</v>
      </c>
      <c r="B328" s="4">
        <v>363</v>
      </c>
      <c r="C328" s="19">
        <v>0.3168044077134986</v>
      </c>
      <c r="D328" s="19">
        <v>0.12396694214876033</v>
      </c>
      <c r="E328" s="19">
        <v>0.28374655647382918</v>
      </c>
      <c r="F328" s="19">
        <v>8.2644628099173556E-2</v>
      </c>
      <c r="G328" s="19">
        <v>6.3360881542699726E-2</v>
      </c>
      <c r="H328" s="19">
        <v>7.7134986225895319E-2</v>
      </c>
      <c r="I328" s="19">
        <v>0.33608815426997246</v>
      </c>
      <c r="J328" s="19">
        <v>0.19008264462809918</v>
      </c>
      <c r="K328" s="19">
        <v>0.25344352617079891</v>
      </c>
      <c r="L328" s="19">
        <v>4.9586776859504134E-2</v>
      </c>
      <c r="M328" s="19">
        <v>0.33333333333333331</v>
      </c>
      <c r="N328" s="19">
        <v>1.6528925619834711E-2</v>
      </c>
      <c r="O328" s="19">
        <v>0.12947658402203857</v>
      </c>
      <c r="P328" s="20"/>
      <c r="Q328" s="2"/>
      <c r="R328" s="2"/>
      <c r="S328" s="2"/>
      <c r="T328" s="2"/>
      <c r="U328" s="2"/>
      <c r="V328" s="2"/>
      <c r="W328" s="2"/>
      <c r="X328" s="2"/>
      <c r="Y328" s="2"/>
    </row>
    <row r="329" spans="1:25" s="1" customFormat="1" x14ac:dyDescent="0.25">
      <c r="A329" s="5" t="s">
        <v>0</v>
      </c>
      <c r="B329" s="4">
        <v>549</v>
      </c>
      <c r="C329" s="19">
        <v>0.34972677595628415</v>
      </c>
      <c r="D329" s="19">
        <v>0.16939890710382513</v>
      </c>
      <c r="E329" s="19">
        <v>0.2987249544626594</v>
      </c>
      <c r="F329" s="19">
        <v>0.13843351548269581</v>
      </c>
      <c r="G329" s="19">
        <v>3.0965391621129327E-2</v>
      </c>
      <c r="H329" s="19">
        <v>7.1038251366120214E-2</v>
      </c>
      <c r="I329" s="19">
        <v>0.4098360655737705</v>
      </c>
      <c r="J329" s="19">
        <v>0.16211293260473589</v>
      </c>
      <c r="K329" s="19">
        <v>0.28051001821493626</v>
      </c>
      <c r="L329" s="19">
        <v>4.553734061930783E-2</v>
      </c>
      <c r="M329" s="19">
        <v>0.23497267759562843</v>
      </c>
      <c r="N329" s="19">
        <v>2.185792349726776E-2</v>
      </c>
      <c r="O329" s="19">
        <v>0.11475409836065574</v>
      </c>
      <c r="P329" s="20"/>
      <c r="Q329" s="2"/>
      <c r="R329" s="2"/>
      <c r="S329" s="2"/>
      <c r="T329" s="2"/>
      <c r="U329" s="2"/>
      <c r="V329" s="2"/>
      <c r="W329" s="2"/>
      <c r="X329" s="2"/>
      <c r="Y329" s="2"/>
    </row>
    <row r="330" spans="1:25" s="1" customFormat="1" x14ac:dyDescent="0.25">
      <c r="C330" s="18"/>
      <c r="D330" s="18"/>
      <c r="E330" s="18"/>
      <c r="F330" s="18"/>
      <c r="G330" s="18"/>
      <c r="H330" s="18"/>
      <c r="I330" s="18"/>
      <c r="J330" s="18"/>
      <c r="K330" s="18"/>
      <c r="L330" s="18"/>
      <c r="M330" s="18"/>
      <c r="N330" s="18"/>
      <c r="O330" s="18"/>
      <c r="P330" s="18"/>
    </row>
    <row r="331" spans="1:25" s="1" customFormat="1" x14ac:dyDescent="0.25">
      <c r="A331" s="1" t="s">
        <v>555</v>
      </c>
      <c r="C331" s="18"/>
      <c r="D331" s="18"/>
      <c r="E331" s="18"/>
      <c r="F331" s="18"/>
      <c r="G331" s="18"/>
      <c r="H331" s="18"/>
      <c r="I331" s="18"/>
      <c r="J331" s="18"/>
      <c r="K331" s="18"/>
      <c r="L331" s="18"/>
      <c r="M331" s="18"/>
      <c r="N331" s="18"/>
      <c r="O331" s="18"/>
      <c r="P331" s="18"/>
    </row>
    <row r="332" spans="1:25" s="1" customFormat="1" x14ac:dyDescent="0.25">
      <c r="C332" s="18"/>
      <c r="D332" s="18"/>
      <c r="E332" s="18"/>
      <c r="F332" s="18"/>
      <c r="G332" s="18"/>
      <c r="H332" s="18"/>
      <c r="I332" s="18"/>
      <c r="J332" s="18"/>
      <c r="K332" s="18"/>
      <c r="L332" s="18"/>
      <c r="M332" s="18"/>
      <c r="N332" s="18"/>
      <c r="O332" s="18"/>
      <c r="P332" s="18"/>
    </row>
    <row r="333" spans="1:25" s="1" customFormat="1" ht="75" x14ac:dyDescent="0.25">
      <c r="A333" s="7" t="s">
        <v>16</v>
      </c>
      <c r="B333" s="7" t="s">
        <v>15</v>
      </c>
      <c r="C333" s="10" t="s">
        <v>556</v>
      </c>
      <c r="D333" s="10" t="s">
        <v>557</v>
      </c>
      <c r="E333" s="10" t="s">
        <v>558</v>
      </c>
      <c r="F333" s="10" t="s">
        <v>559</v>
      </c>
      <c r="G333" s="10" t="s">
        <v>384</v>
      </c>
      <c r="H333" s="9"/>
      <c r="I333" s="9"/>
      <c r="J333" s="9"/>
      <c r="K333" s="9"/>
      <c r="L333" s="9"/>
      <c r="M333" s="9"/>
      <c r="N333" s="9"/>
      <c r="O333" s="9"/>
      <c r="P333" s="9"/>
      <c r="Q333" s="8"/>
      <c r="R333" s="8"/>
      <c r="S333" s="8"/>
      <c r="T333" s="8"/>
      <c r="U333" s="8"/>
      <c r="V333" s="8"/>
      <c r="W333" s="8"/>
      <c r="X333" s="8"/>
      <c r="Y333" s="8"/>
    </row>
    <row r="334" spans="1:25" s="1" customFormat="1" x14ac:dyDescent="0.25">
      <c r="A334" s="6" t="s">
        <v>11</v>
      </c>
      <c r="B334" s="4">
        <v>3288</v>
      </c>
      <c r="C334" s="19">
        <v>4.5012165450121655E-2</v>
      </c>
      <c r="D334" s="19">
        <v>0.14111922141119221</v>
      </c>
      <c r="E334" s="19">
        <v>1.824817518248175E-2</v>
      </c>
      <c r="F334" s="19">
        <v>0.55717761557177614</v>
      </c>
      <c r="G334" s="19">
        <v>0.23844282238442821</v>
      </c>
      <c r="H334" s="20"/>
      <c r="I334" s="20"/>
      <c r="J334" s="20"/>
      <c r="K334" s="20"/>
      <c r="L334" s="20"/>
      <c r="M334" s="20"/>
      <c r="N334" s="20"/>
      <c r="O334" s="20"/>
      <c r="P334" s="20"/>
      <c r="Q334" s="2"/>
      <c r="R334" s="2"/>
      <c r="S334" s="2"/>
      <c r="T334" s="2"/>
      <c r="U334" s="2"/>
      <c r="V334" s="2"/>
      <c r="W334" s="2"/>
      <c r="X334" s="2"/>
      <c r="Y334" s="2"/>
    </row>
    <row r="335" spans="1:25" s="1" customFormat="1" x14ac:dyDescent="0.25">
      <c r="A335" s="5" t="s">
        <v>10</v>
      </c>
      <c r="B335" s="4">
        <v>1204</v>
      </c>
      <c r="C335" s="19">
        <v>4.0697674418604654E-2</v>
      </c>
      <c r="D335" s="19">
        <v>0.14950166112956811</v>
      </c>
      <c r="E335" s="19">
        <v>2.408637873754153E-2</v>
      </c>
      <c r="F335" s="19">
        <v>0.54069767441860461</v>
      </c>
      <c r="G335" s="19">
        <v>0.24501661129568106</v>
      </c>
      <c r="H335" s="20"/>
      <c r="I335" s="20"/>
      <c r="J335" s="20"/>
      <c r="K335" s="20"/>
      <c r="L335" s="20"/>
      <c r="M335" s="20"/>
      <c r="N335" s="20"/>
      <c r="O335" s="20"/>
      <c r="P335" s="20"/>
      <c r="Q335" s="2"/>
      <c r="R335" s="2"/>
      <c r="S335" s="2"/>
      <c r="T335" s="2"/>
      <c r="U335" s="2"/>
      <c r="V335" s="2"/>
      <c r="W335" s="2"/>
      <c r="X335" s="2"/>
      <c r="Y335" s="2"/>
    </row>
    <row r="336" spans="1:25" s="1" customFormat="1" x14ac:dyDescent="0.25">
      <c r="A336" s="5" t="s">
        <v>9</v>
      </c>
      <c r="B336" s="4">
        <v>563</v>
      </c>
      <c r="C336" s="19">
        <v>5.328596802841918E-2</v>
      </c>
      <c r="D336" s="19">
        <v>0.15452930728241562</v>
      </c>
      <c r="E336" s="19">
        <v>1.7761989342806393E-2</v>
      </c>
      <c r="F336" s="19">
        <v>0.46181172291296624</v>
      </c>
      <c r="G336" s="19">
        <v>0.31261101243339257</v>
      </c>
      <c r="H336" s="20"/>
      <c r="I336" s="20"/>
      <c r="J336" s="20"/>
      <c r="K336" s="20"/>
      <c r="L336" s="20"/>
      <c r="M336" s="20"/>
      <c r="N336" s="20"/>
      <c r="O336" s="20"/>
      <c r="P336" s="20"/>
      <c r="Q336" s="2"/>
      <c r="R336" s="2"/>
      <c r="S336" s="2"/>
      <c r="T336" s="2"/>
      <c r="U336" s="2"/>
      <c r="V336" s="2"/>
      <c r="W336" s="2"/>
      <c r="X336" s="2"/>
      <c r="Y336" s="2"/>
    </row>
    <row r="337" spans="1:25" s="1" customFormat="1" x14ac:dyDescent="0.25">
      <c r="A337" s="5" t="s">
        <v>8</v>
      </c>
      <c r="B337" s="4">
        <v>646</v>
      </c>
      <c r="C337" s="19">
        <v>4.0247678018575851E-2</v>
      </c>
      <c r="D337" s="19">
        <v>0.13931888544891641</v>
      </c>
      <c r="E337" s="19">
        <v>1.393188854489164E-2</v>
      </c>
      <c r="F337" s="19">
        <v>0.61300309597523217</v>
      </c>
      <c r="G337" s="19">
        <v>0.19349845201238391</v>
      </c>
      <c r="H337" s="20"/>
      <c r="I337" s="20"/>
      <c r="J337" s="20"/>
      <c r="K337" s="20"/>
      <c r="L337" s="20"/>
      <c r="M337" s="20"/>
      <c r="N337" s="20"/>
      <c r="O337" s="20"/>
      <c r="P337" s="20"/>
      <c r="Q337" s="2"/>
      <c r="R337" s="2"/>
      <c r="S337" s="2"/>
      <c r="T337" s="2"/>
      <c r="U337" s="2"/>
      <c r="V337" s="2"/>
      <c r="W337" s="2"/>
      <c r="X337" s="2"/>
      <c r="Y337" s="2"/>
    </row>
    <row r="338" spans="1:25" s="1" customFormat="1" x14ac:dyDescent="0.25">
      <c r="A338" s="5" t="s">
        <v>7</v>
      </c>
      <c r="B338" s="4">
        <v>380</v>
      </c>
      <c r="C338" s="19">
        <v>3.6842105263157891E-2</v>
      </c>
      <c r="D338" s="19">
        <v>0.11842105263157894</v>
      </c>
      <c r="E338" s="19">
        <v>1.5789473684210527E-2</v>
      </c>
      <c r="F338" s="19">
        <v>0.66052631578947374</v>
      </c>
      <c r="G338" s="19">
        <v>0.16842105263157894</v>
      </c>
      <c r="H338" s="20"/>
      <c r="I338" s="20"/>
      <c r="J338" s="20"/>
      <c r="K338" s="20"/>
      <c r="L338" s="20"/>
      <c r="M338" s="20"/>
      <c r="N338" s="20"/>
      <c r="O338" s="20"/>
      <c r="P338" s="20"/>
      <c r="Q338" s="2"/>
      <c r="R338" s="2"/>
      <c r="S338" s="2"/>
      <c r="T338" s="2"/>
      <c r="U338" s="2"/>
      <c r="V338" s="2"/>
      <c r="W338" s="2"/>
      <c r="X338" s="2"/>
      <c r="Y338" s="2"/>
    </row>
    <row r="339" spans="1:25" s="1" customFormat="1" x14ac:dyDescent="0.25">
      <c r="A339" s="5" t="s">
        <v>6</v>
      </c>
      <c r="B339" s="4">
        <v>495</v>
      </c>
      <c r="C339" s="19">
        <v>5.8585858585858588E-2</v>
      </c>
      <c r="D339" s="19">
        <v>0.12525252525252525</v>
      </c>
      <c r="E339" s="19">
        <v>1.2121212121212121E-2</v>
      </c>
      <c r="F339" s="19">
        <v>0.55353535353535355</v>
      </c>
      <c r="G339" s="19">
        <v>0.25050505050505051</v>
      </c>
      <c r="H339" s="20"/>
      <c r="I339" s="20"/>
      <c r="J339" s="20"/>
      <c r="K339" s="20"/>
      <c r="L339" s="20"/>
      <c r="M339" s="20"/>
      <c r="N339" s="20"/>
      <c r="O339" s="20"/>
      <c r="P339" s="20"/>
      <c r="Q339" s="2"/>
      <c r="R339" s="2"/>
      <c r="S339" s="2"/>
      <c r="T339" s="2"/>
      <c r="U339" s="2"/>
      <c r="V339" s="2"/>
      <c r="W339" s="2"/>
      <c r="X339" s="2"/>
      <c r="Y339" s="2"/>
    </row>
    <row r="340" spans="1:25" s="1" customFormat="1" x14ac:dyDescent="0.25">
      <c r="A340" s="5" t="s">
        <v>5</v>
      </c>
      <c r="B340" s="4">
        <v>1905</v>
      </c>
      <c r="C340" s="19">
        <v>5.2493438320209973E-2</v>
      </c>
      <c r="D340" s="19">
        <v>0.15118110236220472</v>
      </c>
      <c r="E340" s="19">
        <v>2.1522309711286089E-2</v>
      </c>
      <c r="F340" s="19">
        <v>0.53070866141732287</v>
      </c>
      <c r="G340" s="19">
        <v>0.24409448818897639</v>
      </c>
      <c r="H340" s="20"/>
      <c r="I340" s="20"/>
      <c r="J340" s="20"/>
      <c r="K340" s="20"/>
      <c r="L340" s="20"/>
      <c r="M340" s="20"/>
      <c r="N340" s="20"/>
      <c r="O340" s="20"/>
      <c r="P340" s="20"/>
      <c r="Q340" s="2"/>
      <c r="R340" s="2"/>
      <c r="S340" s="2"/>
      <c r="T340" s="2"/>
      <c r="U340" s="2"/>
      <c r="V340" s="2"/>
      <c r="W340" s="2"/>
      <c r="X340" s="2"/>
      <c r="Y340" s="2"/>
    </row>
    <row r="341" spans="1:25" s="1" customFormat="1" x14ac:dyDescent="0.25">
      <c r="A341" s="5" t="s">
        <v>4</v>
      </c>
      <c r="B341" s="4">
        <v>1265</v>
      </c>
      <c r="C341" s="19">
        <v>3.5573122529644272E-2</v>
      </c>
      <c r="D341" s="19">
        <v>0.12964426877470356</v>
      </c>
      <c r="E341" s="19">
        <v>1.2648221343873518E-2</v>
      </c>
      <c r="F341" s="19">
        <v>0.60395256916996043</v>
      </c>
      <c r="G341" s="19">
        <v>0.21818181818181817</v>
      </c>
      <c r="H341" s="20"/>
      <c r="I341" s="20"/>
      <c r="J341" s="20"/>
      <c r="K341" s="20"/>
      <c r="L341" s="20"/>
      <c r="M341" s="20"/>
      <c r="N341" s="20"/>
      <c r="O341" s="20"/>
      <c r="P341" s="20"/>
      <c r="Q341" s="2"/>
      <c r="R341" s="2"/>
      <c r="S341" s="2"/>
      <c r="T341" s="2"/>
      <c r="U341" s="2"/>
      <c r="V341" s="2"/>
      <c r="W341" s="2"/>
      <c r="X341" s="2"/>
      <c r="Y341" s="2"/>
    </row>
    <row r="342" spans="1:25" s="1" customFormat="1" x14ac:dyDescent="0.25">
      <c r="A342" s="5" t="s">
        <v>3</v>
      </c>
      <c r="B342" s="4">
        <v>893</v>
      </c>
      <c r="C342" s="19">
        <v>5.4871220604703244E-2</v>
      </c>
      <c r="D342" s="19">
        <v>0.1690929451287794</v>
      </c>
      <c r="E342" s="19">
        <v>1.4557670772676373E-2</v>
      </c>
      <c r="F342" s="19">
        <v>0.42217245240761481</v>
      </c>
      <c r="G342" s="19">
        <v>0.3393057110862262</v>
      </c>
      <c r="H342" s="20"/>
      <c r="I342" s="20"/>
      <c r="J342" s="20"/>
      <c r="K342" s="20"/>
      <c r="L342" s="20"/>
      <c r="M342" s="20"/>
      <c r="N342" s="20"/>
      <c r="O342" s="20"/>
      <c r="P342" s="20"/>
      <c r="Q342" s="2"/>
      <c r="R342" s="2"/>
      <c r="S342" s="2"/>
      <c r="T342" s="2"/>
      <c r="U342" s="2"/>
      <c r="V342" s="2"/>
      <c r="W342" s="2"/>
      <c r="X342" s="2"/>
      <c r="Y342" s="2"/>
    </row>
    <row r="343" spans="1:25" s="1" customFormat="1" x14ac:dyDescent="0.25">
      <c r="A343" s="5" t="s">
        <v>2</v>
      </c>
      <c r="B343" s="4">
        <v>1309</v>
      </c>
      <c r="C343" s="19">
        <v>4.5072574484339191E-2</v>
      </c>
      <c r="D343" s="19">
        <v>0.14209320091673033</v>
      </c>
      <c r="E343" s="19">
        <v>1.5278838808250574E-2</v>
      </c>
      <c r="F343" s="19">
        <v>0.5851795263559969</v>
      </c>
      <c r="G343" s="19">
        <v>0.21237585943468296</v>
      </c>
      <c r="H343" s="20"/>
      <c r="I343" s="20"/>
      <c r="J343" s="20"/>
      <c r="K343" s="20"/>
      <c r="L343" s="20"/>
      <c r="M343" s="20"/>
      <c r="N343" s="20"/>
      <c r="O343" s="20"/>
      <c r="P343" s="20"/>
      <c r="Q343" s="2"/>
      <c r="R343" s="2"/>
      <c r="S343" s="2"/>
      <c r="T343" s="2"/>
      <c r="U343" s="2"/>
      <c r="V343" s="2"/>
      <c r="W343" s="2"/>
      <c r="X343" s="2"/>
      <c r="Y343" s="2"/>
    </row>
    <row r="344" spans="1:25" s="1" customFormat="1" x14ac:dyDescent="0.25">
      <c r="A344" s="5" t="s">
        <v>1</v>
      </c>
      <c r="B344" s="4">
        <v>403</v>
      </c>
      <c r="C344" s="19">
        <v>3.7220843672456573E-2</v>
      </c>
      <c r="D344" s="19">
        <v>0.12655086848635236</v>
      </c>
      <c r="E344" s="19">
        <v>2.2332506203473945E-2</v>
      </c>
      <c r="F344" s="19">
        <v>0.61538461538461542</v>
      </c>
      <c r="G344" s="19">
        <v>0.19851116625310175</v>
      </c>
      <c r="H344" s="20"/>
      <c r="I344" s="20"/>
      <c r="J344" s="20"/>
      <c r="K344" s="20"/>
      <c r="L344" s="20"/>
      <c r="M344" s="20"/>
      <c r="N344" s="20"/>
      <c r="O344" s="20"/>
      <c r="P344" s="20"/>
      <c r="Q344" s="2"/>
      <c r="R344" s="2"/>
      <c r="S344" s="2"/>
      <c r="T344" s="2"/>
      <c r="U344" s="2"/>
      <c r="V344" s="2"/>
      <c r="W344" s="2"/>
      <c r="X344" s="2"/>
      <c r="Y344" s="2"/>
    </row>
    <row r="345" spans="1:25" s="1" customFormat="1" x14ac:dyDescent="0.25">
      <c r="A345" s="5" t="s">
        <v>0</v>
      </c>
      <c r="B345" s="4">
        <v>639</v>
      </c>
      <c r="C345" s="19">
        <v>3.7558685446009391E-2</v>
      </c>
      <c r="D345" s="19">
        <v>0.11267605633802817</v>
      </c>
      <c r="E345" s="19">
        <v>2.8169014084507043E-2</v>
      </c>
      <c r="F345" s="19">
        <v>0.65101721439749605</v>
      </c>
      <c r="G345" s="19">
        <v>0.1705790297339593</v>
      </c>
      <c r="H345" s="20"/>
      <c r="I345" s="20"/>
      <c r="J345" s="20"/>
      <c r="K345" s="20"/>
      <c r="L345" s="20"/>
      <c r="M345" s="20"/>
      <c r="N345" s="20"/>
      <c r="O345" s="20"/>
      <c r="P345" s="20"/>
      <c r="Q345" s="2"/>
      <c r="R345" s="2"/>
      <c r="S345" s="2"/>
      <c r="T345" s="2"/>
      <c r="U345" s="2"/>
      <c r="V345" s="2"/>
      <c r="W345" s="2"/>
      <c r="X345" s="2"/>
      <c r="Y345" s="2"/>
    </row>
    <row r="346" spans="1:25" s="1" customFormat="1" x14ac:dyDescent="0.25">
      <c r="C346" s="18"/>
      <c r="D346" s="18"/>
      <c r="E346" s="18"/>
      <c r="F346" s="18"/>
      <c r="G346" s="18"/>
      <c r="H346" s="18"/>
      <c r="I346" s="18"/>
      <c r="J346" s="18"/>
      <c r="K346" s="18"/>
      <c r="L346" s="18"/>
      <c r="M346" s="18"/>
      <c r="N346" s="18"/>
      <c r="O346" s="18"/>
      <c r="P346" s="18"/>
    </row>
    <row r="347" spans="1:25" s="1" customFormat="1" x14ac:dyDescent="0.25">
      <c r="A347" s="1" t="s">
        <v>560</v>
      </c>
      <c r="C347" s="18"/>
      <c r="D347" s="18"/>
      <c r="E347" s="18"/>
      <c r="F347" s="18"/>
      <c r="G347" s="18"/>
      <c r="H347" s="18"/>
      <c r="I347" s="18"/>
      <c r="J347" s="18"/>
      <c r="K347" s="18"/>
      <c r="L347" s="18"/>
      <c r="M347" s="18"/>
      <c r="N347" s="18"/>
      <c r="O347" s="18"/>
      <c r="P347" s="18"/>
    </row>
    <row r="348" spans="1:25" s="1" customFormat="1" x14ac:dyDescent="0.25">
      <c r="C348" s="18"/>
      <c r="D348" s="18"/>
      <c r="E348" s="18"/>
      <c r="F348" s="18"/>
      <c r="G348" s="18"/>
      <c r="H348" s="18"/>
      <c r="I348" s="18"/>
      <c r="J348" s="18"/>
      <c r="K348" s="18"/>
      <c r="L348" s="18"/>
      <c r="M348" s="18"/>
      <c r="N348" s="18"/>
      <c r="O348" s="18"/>
      <c r="P348" s="18"/>
    </row>
    <row r="349" spans="1:25" s="1" customFormat="1" ht="75" x14ac:dyDescent="0.25">
      <c r="A349" s="7" t="s">
        <v>16</v>
      </c>
      <c r="B349" s="7" t="s">
        <v>15</v>
      </c>
      <c r="C349" s="10" t="s">
        <v>556</v>
      </c>
      <c r="D349" s="10" t="s">
        <v>557</v>
      </c>
      <c r="E349" s="10" t="s">
        <v>558</v>
      </c>
      <c r="F349" s="10" t="s">
        <v>559</v>
      </c>
      <c r="G349" s="10" t="s">
        <v>384</v>
      </c>
      <c r="H349" s="9"/>
      <c r="I349" s="9"/>
      <c r="J349" s="9"/>
      <c r="K349" s="9"/>
      <c r="L349" s="9"/>
      <c r="M349" s="9"/>
      <c r="N349" s="9"/>
      <c r="O349" s="9"/>
      <c r="P349" s="9"/>
      <c r="Q349" s="8"/>
      <c r="R349" s="8"/>
      <c r="S349" s="8"/>
      <c r="T349" s="8"/>
      <c r="U349" s="8"/>
      <c r="V349" s="8"/>
      <c r="W349" s="8"/>
      <c r="X349" s="8"/>
      <c r="Y349" s="8"/>
    </row>
    <row r="350" spans="1:25" s="1" customFormat="1" x14ac:dyDescent="0.25">
      <c r="A350" s="6" t="s">
        <v>11</v>
      </c>
      <c r="B350" s="4">
        <v>3275</v>
      </c>
      <c r="C350" s="19">
        <v>5.3740458015267174E-2</v>
      </c>
      <c r="D350" s="19">
        <v>8.7633587786259542E-2</v>
      </c>
      <c r="E350" s="19">
        <v>2.0152671755725191E-2</v>
      </c>
      <c r="F350" s="19">
        <v>0.54076335877862591</v>
      </c>
      <c r="G350" s="19">
        <v>0.29770992366412213</v>
      </c>
      <c r="H350" s="20"/>
      <c r="I350" s="20"/>
      <c r="J350" s="20"/>
      <c r="K350" s="20"/>
      <c r="L350" s="20"/>
      <c r="M350" s="20"/>
      <c r="N350" s="20"/>
      <c r="O350" s="20"/>
      <c r="P350" s="20"/>
      <c r="Q350" s="2"/>
      <c r="R350" s="2"/>
      <c r="S350" s="2"/>
      <c r="T350" s="2"/>
      <c r="U350" s="2"/>
      <c r="V350" s="2"/>
      <c r="W350" s="2"/>
      <c r="X350" s="2"/>
      <c r="Y350" s="2"/>
    </row>
    <row r="351" spans="1:25" s="1" customFormat="1" x14ac:dyDescent="0.25">
      <c r="A351" s="5" t="s">
        <v>10</v>
      </c>
      <c r="B351" s="4">
        <v>1204</v>
      </c>
      <c r="C351" s="19">
        <v>5.3986710963455149E-2</v>
      </c>
      <c r="D351" s="19">
        <v>0.1004983388704319</v>
      </c>
      <c r="E351" s="19">
        <v>2.4916943521594685E-2</v>
      </c>
      <c r="F351" s="19">
        <v>0.52491694352159468</v>
      </c>
      <c r="G351" s="19">
        <v>0.29568106312292358</v>
      </c>
      <c r="H351" s="20"/>
      <c r="I351" s="20"/>
      <c r="J351" s="20"/>
      <c r="K351" s="20"/>
      <c r="L351" s="20"/>
      <c r="M351" s="20"/>
      <c r="N351" s="20"/>
      <c r="O351" s="20"/>
      <c r="P351" s="20"/>
      <c r="Q351" s="2"/>
      <c r="R351" s="2"/>
      <c r="S351" s="2"/>
      <c r="T351" s="2"/>
      <c r="U351" s="2"/>
      <c r="V351" s="2"/>
      <c r="W351" s="2"/>
      <c r="X351" s="2"/>
      <c r="Y351" s="2"/>
    </row>
    <row r="352" spans="1:25" s="1" customFormat="1" x14ac:dyDescent="0.25">
      <c r="A352" s="5" t="s">
        <v>9</v>
      </c>
      <c r="B352" s="4">
        <v>559</v>
      </c>
      <c r="C352" s="19">
        <v>6.2611806797853303E-2</v>
      </c>
      <c r="D352" s="19">
        <v>7.8711985688729877E-2</v>
      </c>
      <c r="E352" s="19">
        <v>2.3255813953488372E-2</v>
      </c>
      <c r="F352" s="19">
        <v>0.43828264758497315</v>
      </c>
      <c r="G352" s="19">
        <v>0.39713774597495527</v>
      </c>
      <c r="H352" s="20"/>
      <c r="I352" s="20"/>
      <c r="J352" s="20"/>
      <c r="K352" s="20"/>
      <c r="L352" s="20"/>
      <c r="M352" s="20"/>
      <c r="N352" s="20"/>
      <c r="O352" s="20"/>
      <c r="P352" s="20"/>
      <c r="Q352" s="2"/>
      <c r="R352" s="2"/>
      <c r="S352" s="2"/>
      <c r="T352" s="2"/>
      <c r="U352" s="2"/>
      <c r="V352" s="2"/>
      <c r="W352" s="2"/>
      <c r="X352" s="2"/>
      <c r="Y352" s="2"/>
    </row>
    <row r="353" spans="1:25" s="1" customFormat="1" x14ac:dyDescent="0.25">
      <c r="A353" s="5" t="s">
        <v>8</v>
      </c>
      <c r="B353" s="4">
        <v>639</v>
      </c>
      <c r="C353" s="19">
        <v>3.912363067292645E-2</v>
      </c>
      <c r="D353" s="19">
        <v>8.7636932707355245E-2</v>
      </c>
      <c r="E353" s="19">
        <v>1.5649452269170579E-2</v>
      </c>
      <c r="F353" s="19">
        <v>0.6259780907668232</v>
      </c>
      <c r="G353" s="19">
        <v>0.23161189358372458</v>
      </c>
      <c r="H353" s="20"/>
      <c r="I353" s="20"/>
      <c r="J353" s="20"/>
      <c r="K353" s="20"/>
      <c r="L353" s="20"/>
      <c r="M353" s="20"/>
      <c r="N353" s="20"/>
      <c r="O353" s="20"/>
      <c r="P353" s="20"/>
      <c r="Q353" s="2"/>
      <c r="R353" s="2"/>
      <c r="S353" s="2"/>
      <c r="T353" s="2"/>
      <c r="U353" s="2"/>
      <c r="V353" s="2"/>
      <c r="W353" s="2"/>
      <c r="X353" s="2"/>
      <c r="Y353" s="2"/>
    </row>
    <row r="354" spans="1:25" s="1" customFormat="1" x14ac:dyDescent="0.25">
      <c r="A354" s="5" t="s">
        <v>7</v>
      </c>
      <c r="B354" s="4">
        <v>380</v>
      </c>
      <c r="C354" s="19">
        <v>5.526315789473684E-2</v>
      </c>
      <c r="D354" s="19">
        <v>7.3684210526315783E-2</v>
      </c>
      <c r="E354" s="19">
        <v>1.8421052631578946E-2</v>
      </c>
      <c r="F354" s="19">
        <v>0.64210526315789473</v>
      </c>
      <c r="G354" s="19">
        <v>0.21052631578947367</v>
      </c>
      <c r="H354" s="20"/>
      <c r="I354" s="20"/>
      <c r="J354" s="20"/>
      <c r="K354" s="20"/>
      <c r="L354" s="20"/>
      <c r="M354" s="20"/>
      <c r="N354" s="20"/>
      <c r="O354" s="20"/>
      <c r="P354" s="20"/>
      <c r="Q354" s="2"/>
      <c r="R354" s="2"/>
      <c r="S354" s="2"/>
      <c r="T354" s="2"/>
      <c r="U354" s="2"/>
      <c r="V354" s="2"/>
      <c r="W354" s="2"/>
      <c r="X354" s="2"/>
      <c r="Y354" s="2"/>
    </row>
    <row r="355" spans="1:25" s="1" customFormat="1" x14ac:dyDescent="0.25">
      <c r="A355" s="5" t="s">
        <v>6</v>
      </c>
      <c r="B355" s="4">
        <v>493</v>
      </c>
      <c r="C355" s="19">
        <v>6.0851926977687626E-2</v>
      </c>
      <c r="D355" s="19">
        <v>7.7079107505070993E-2</v>
      </c>
      <c r="E355" s="19">
        <v>1.2170385395537525E-2</v>
      </c>
      <c r="F355" s="19">
        <v>0.50709939148073024</v>
      </c>
      <c r="G355" s="19">
        <v>0.34279918864097364</v>
      </c>
      <c r="H355" s="20"/>
      <c r="I355" s="20"/>
      <c r="J355" s="20"/>
      <c r="K355" s="20"/>
      <c r="L355" s="20"/>
      <c r="M355" s="20"/>
      <c r="N355" s="20"/>
      <c r="O355" s="20"/>
      <c r="P355" s="20"/>
      <c r="Q355" s="2"/>
      <c r="R355" s="2"/>
      <c r="S355" s="2"/>
      <c r="T355" s="2"/>
      <c r="U355" s="2"/>
      <c r="V355" s="2"/>
      <c r="W355" s="2"/>
      <c r="X355" s="2"/>
      <c r="Y355" s="2"/>
    </row>
    <row r="356" spans="1:25" s="1" customFormat="1" x14ac:dyDescent="0.25">
      <c r="A356" s="5" t="s">
        <v>5</v>
      </c>
      <c r="B356" s="4">
        <v>1898</v>
      </c>
      <c r="C356" s="19">
        <v>5.9009483667017915E-2</v>
      </c>
      <c r="D356" s="19">
        <v>9.5890410958904104E-2</v>
      </c>
      <c r="E356" s="19">
        <v>2.3709167544783982E-2</v>
      </c>
      <c r="F356" s="19">
        <v>0.50790305584826134</v>
      </c>
      <c r="G356" s="19">
        <v>0.31348788198103267</v>
      </c>
      <c r="H356" s="20"/>
      <c r="I356" s="20"/>
      <c r="J356" s="20"/>
      <c r="K356" s="20"/>
      <c r="L356" s="20"/>
      <c r="M356" s="20"/>
      <c r="N356" s="20"/>
      <c r="O356" s="20"/>
      <c r="P356" s="20"/>
      <c r="Q356" s="2"/>
      <c r="R356" s="2"/>
      <c r="S356" s="2"/>
      <c r="T356" s="2"/>
      <c r="U356" s="2"/>
      <c r="V356" s="2"/>
      <c r="W356" s="2"/>
      <c r="X356" s="2"/>
      <c r="Y356" s="2"/>
    </row>
    <row r="357" spans="1:25" s="1" customFormat="1" x14ac:dyDescent="0.25">
      <c r="A357" s="5" t="s">
        <v>4</v>
      </c>
      <c r="B357" s="4">
        <v>1260</v>
      </c>
      <c r="C357" s="19">
        <v>4.8412698412698414E-2</v>
      </c>
      <c r="D357" s="19">
        <v>7.857142857142857E-2</v>
      </c>
      <c r="E357" s="19">
        <v>1.4285714285714285E-2</v>
      </c>
      <c r="F357" s="19">
        <v>0.59206349206349207</v>
      </c>
      <c r="G357" s="19">
        <v>0.26666666666666666</v>
      </c>
      <c r="H357" s="20"/>
      <c r="I357" s="20"/>
      <c r="J357" s="20"/>
      <c r="K357" s="20"/>
      <c r="L357" s="20"/>
      <c r="M357" s="20"/>
      <c r="N357" s="20"/>
      <c r="O357" s="20"/>
      <c r="P357" s="20"/>
      <c r="Q357" s="2"/>
      <c r="R357" s="2"/>
      <c r="S357" s="2"/>
      <c r="T357" s="2"/>
      <c r="U357" s="2"/>
      <c r="V357" s="2"/>
      <c r="W357" s="2"/>
      <c r="X357" s="2"/>
      <c r="Y357" s="2"/>
    </row>
    <row r="358" spans="1:25" s="1" customFormat="1" x14ac:dyDescent="0.25">
      <c r="A358" s="5" t="s">
        <v>3</v>
      </c>
      <c r="B358" s="4">
        <v>887</v>
      </c>
      <c r="C358" s="19">
        <v>6.7643742953776773E-2</v>
      </c>
      <c r="D358" s="19">
        <v>8.9064261555806087E-2</v>
      </c>
      <c r="E358" s="19">
        <v>1.8038331454340473E-2</v>
      </c>
      <c r="F358" s="19">
        <v>0.39571589627959414</v>
      </c>
      <c r="G358" s="19">
        <v>0.4295377677564825</v>
      </c>
      <c r="H358" s="20"/>
      <c r="I358" s="20"/>
      <c r="J358" s="20"/>
      <c r="K358" s="20"/>
      <c r="L358" s="20"/>
      <c r="M358" s="20"/>
      <c r="N358" s="20"/>
      <c r="O358" s="20"/>
      <c r="P358" s="20"/>
      <c r="Q358" s="2"/>
      <c r="R358" s="2"/>
      <c r="S358" s="2"/>
      <c r="T358" s="2"/>
      <c r="U358" s="2"/>
      <c r="V358" s="2"/>
      <c r="W358" s="2"/>
      <c r="X358" s="2"/>
      <c r="Y358" s="2"/>
    </row>
    <row r="359" spans="1:25" s="1" customFormat="1" x14ac:dyDescent="0.25">
      <c r="A359" s="5" t="s">
        <v>2</v>
      </c>
      <c r="B359" s="4">
        <v>1305</v>
      </c>
      <c r="C359" s="19">
        <v>5.5938697318007664E-2</v>
      </c>
      <c r="D359" s="19">
        <v>8.4291187739463605E-2</v>
      </c>
      <c r="E359" s="19">
        <v>1.532567049808429E-2</v>
      </c>
      <c r="F359" s="19">
        <v>0.57088122605363989</v>
      </c>
      <c r="G359" s="19">
        <v>0.27356321839080461</v>
      </c>
      <c r="H359" s="20"/>
      <c r="I359" s="20"/>
      <c r="J359" s="20"/>
      <c r="K359" s="20"/>
      <c r="L359" s="20"/>
      <c r="M359" s="20"/>
      <c r="N359" s="20"/>
      <c r="O359" s="20"/>
      <c r="P359" s="20"/>
      <c r="Q359" s="2"/>
      <c r="R359" s="2"/>
      <c r="S359" s="2"/>
      <c r="T359" s="2"/>
      <c r="U359" s="2"/>
      <c r="V359" s="2"/>
      <c r="W359" s="2"/>
      <c r="X359" s="2"/>
      <c r="Y359" s="2"/>
    </row>
    <row r="360" spans="1:25" s="1" customFormat="1" x14ac:dyDescent="0.25">
      <c r="A360" s="5" t="s">
        <v>1</v>
      </c>
      <c r="B360" s="4">
        <v>400</v>
      </c>
      <c r="C360" s="19">
        <v>4.7500000000000001E-2</v>
      </c>
      <c r="D360" s="19">
        <v>8.5000000000000006E-2</v>
      </c>
      <c r="E360" s="19">
        <v>2.5000000000000001E-2</v>
      </c>
      <c r="F360" s="19">
        <v>0.6</v>
      </c>
      <c r="G360" s="19">
        <v>0.24249999999999999</v>
      </c>
      <c r="H360" s="20"/>
      <c r="I360" s="20"/>
      <c r="J360" s="20"/>
      <c r="K360" s="20"/>
      <c r="L360" s="20"/>
      <c r="M360" s="20"/>
      <c r="N360" s="20"/>
      <c r="O360" s="20"/>
      <c r="P360" s="20"/>
      <c r="Q360" s="2"/>
      <c r="R360" s="2"/>
      <c r="S360" s="2"/>
      <c r="T360" s="2"/>
      <c r="U360" s="2"/>
      <c r="V360" s="2"/>
      <c r="W360" s="2"/>
      <c r="X360" s="2"/>
      <c r="Y360" s="2"/>
    </row>
    <row r="361" spans="1:25" s="1" customFormat="1" x14ac:dyDescent="0.25">
      <c r="A361" s="5" t="s">
        <v>0</v>
      </c>
      <c r="B361" s="4">
        <v>640</v>
      </c>
      <c r="C361" s="19">
        <v>3.7499999999999999E-2</v>
      </c>
      <c r="D361" s="19">
        <v>9.375E-2</v>
      </c>
      <c r="E361" s="19">
        <v>3.125E-2</v>
      </c>
      <c r="F361" s="19">
        <v>0.64218750000000002</v>
      </c>
      <c r="G361" s="19">
        <v>0.1953125</v>
      </c>
      <c r="H361" s="20"/>
      <c r="I361" s="20"/>
      <c r="J361" s="20"/>
      <c r="K361" s="20"/>
      <c r="L361" s="20"/>
      <c r="M361" s="20"/>
      <c r="N361" s="20"/>
      <c r="O361" s="20"/>
      <c r="P361" s="20"/>
      <c r="Q361" s="2"/>
      <c r="R361" s="2"/>
      <c r="S361" s="2"/>
      <c r="T361" s="2"/>
      <c r="U361" s="2"/>
      <c r="V361" s="2"/>
      <c r="W361" s="2"/>
      <c r="X361" s="2"/>
      <c r="Y361" s="2"/>
    </row>
    <row r="362" spans="1:25" s="1" customFormat="1" x14ac:dyDescent="0.25">
      <c r="C362" s="18"/>
      <c r="D362" s="18"/>
      <c r="E362" s="18"/>
      <c r="F362" s="18"/>
      <c r="G362" s="18"/>
      <c r="H362" s="18"/>
      <c r="I362" s="18"/>
      <c r="J362" s="18"/>
      <c r="K362" s="18"/>
      <c r="L362" s="18"/>
      <c r="M362" s="18"/>
      <c r="N362" s="18"/>
      <c r="O362" s="18"/>
      <c r="P362" s="18"/>
    </row>
    <row r="363" spans="1:25" s="1" customFormat="1" x14ac:dyDescent="0.25">
      <c r="A363" s="1" t="s">
        <v>561</v>
      </c>
      <c r="C363" s="18"/>
      <c r="D363" s="18"/>
      <c r="E363" s="18"/>
      <c r="F363" s="18"/>
      <c r="G363" s="18"/>
      <c r="H363" s="18"/>
      <c r="I363" s="18"/>
      <c r="J363" s="18"/>
      <c r="K363" s="18"/>
      <c r="L363" s="18"/>
      <c r="M363" s="18"/>
      <c r="N363" s="18"/>
      <c r="O363" s="18"/>
      <c r="P363" s="18"/>
    </row>
    <row r="364" spans="1:25" s="1" customFormat="1" x14ac:dyDescent="0.25">
      <c r="C364" s="18"/>
      <c r="D364" s="18"/>
      <c r="E364" s="18"/>
      <c r="F364" s="18"/>
      <c r="G364" s="18"/>
      <c r="H364" s="18"/>
      <c r="I364" s="18"/>
      <c r="J364" s="18"/>
      <c r="K364" s="18"/>
      <c r="L364" s="18"/>
      <c r="M364" s="18"/>
      <c r="N364" s="18"/>
      <c r="O364" s="18"/>
      <c r="P364" s="18"/>
    </row>
    <row r="365" spans="1:25" s="1" customFormat="1" ht="75" x14ac:dyDescent="0.25">
      <c r="A365" s="7" t="s">
        <v>16</v>
      </c>
      <c r="B365" s="7" t="s">
        <v>15</v>
      </c>
      <c r="C365" s="10" t="s">
        <v>556</v>
      </c>
      <c r="D365" s="10" t="s">
        <v>557</v>
      </c>
      <c r="E365" s="10" t="s">
        <v>558</v>
      </c>
      <c r="F365" s="10" t="s">
        <v>559</v>
      </c>
      <c r="G365" s="10" t="s">
        <v>384</v>
      </c>
      <c r="H365" s="9"/>
      <c r="I365" s="9"/>
      <c r="J365" s="9"/>
      <c r="K365" s="9"/>
      <c r="L365" s="9"/>
      <c r="M365" s="9"/>
      <c r="N365" s="9"/>
      <c r="O365" s="9"/>
      <c r="P365" s="9"/>
      <c r="Q365" s="8"/>
      <c r="R365" s="8"/>
      <c r="S365" s="8"/>
      <c r="T365" s="8"/>
      <c r="U365" s="8"/>
      <c r="V365" s="8"/>
      <c r="W365" s="8"/>
      <c r="X365" s="8"/>
      <c r="Y365" s="8"/>
    </row>
    <row r="366" spans="1:25" s="1" customFormat="1" x14ac:dyDescent="0.25">
      <c r="A366" s="6" t="s">
        <v>11</v>
      </c>
      <c r="B366" s="4">
        <v>3262</v>
      </c>
      <c r="C366" s="19">
        <v>5.0889025137952175E-2</v>
      </c>
      <c r="D366" s="19">
        <v>6.989576946658492E-2</v>
      </c>
      <c r="E366" s="19">
        <v>1.8393623543838136E-2</v>
      </c>
      <c r="F366" s="19">
        <v>0.45616186388718577</v>
      </c>
      <c r="G366" s="19">
        <v>0.404659717964439</v>
      </c>
      <c r="H366" s="20"/>
      <c r="I366" s="20"/>
      <c r="J366" s="20"/>
      <c r="K366" s="20"/>
      <c r="L366" s="20"/>
      <c r="M366" s="20"/>
      <c r="N366" s="20"/>
      <c r="O366" s="20"/>
      <c r="P366" s="20"/>
      <c r="Q366" s="2"/>
      <c r="R366" s="2"/>
      <c r="S366" s="2"/>
      <c r="T366" s="2"/>
      <c r="U366" s="2"/>
      <c r="V366" s="2"/>
      <c r="W366" s="2"/>
      <c r="X366" s="2"/>
      <c r="Y366" s="2"/>
    </row>
    <row r="367" spans="1:25" s="1" customFormat="1" x14ac:dyDescent="0.25">
      <c r="A367" s="5" t="s">
        <v>10</v>
      </c>
      <c r="B367" s="4">
        <v>1199</v>
      </c>
      <c r="C367" s="19">
        <v>4.9207673060884069E-2</v>
      </c>
      <c r="D367" s="19">
        <v>7.3394495412844041E-2</v>
      </c>
      <c r="E367" s="19">
        <v>2.0850708924103418E-2</v>
      </c>
      <c r="F367" s="19">
        <v>0.42118432026688907</v>
      </c>
      <c r="G367" s="19">
        <v>0.43536280233527941</v>
      </c>
      <c r="H367" s="20"/>
      <c r="I367" s="20"/>
      <c r="J367" s="20"/>
      <c r="K367" s="20"/>
      <c r="L367" s="20"/>
      <c r="M367" s="20"/>
      <c r="N367" s="20"/>
      <c r="O367" s="20"/>
      <c r="P367" s="20"/>
      <c r="Q367" s="2"/>
      <c r="R367" s="2"/>
      <c r="S367" s="2"/>
      <c r="T367" s="2"/>
      <c r="U367" s="2"/>
      <c r="V367" s="2"/>
      <c r="W367" s="2"/>
      <c r="X367" s="2"/>
      <c r="Y367" s="2"/>
    </row>
    <row r="368" spans="1:25" s="1" customFormat="1" x14ac:dyDescent="0.25">
      <c r="A368" s="5" t="s">
        <v>9</v>
      </c>
      <c r="B368" s="4">
        <v>554</v>
      </c>
      <c r="C368" s="19">
        <v>7.0397111913357402E-2</v>
      </c>
      <c r="D368" s="19">
        <v>6.3176895306859202E-2</v>
      </c>
      <c r="E368" s="19">
        <v>1.9855595667870037E-2</v>
      </c>
      <c r="F368" s="19">
        <v>0.3844765342960289</v>
      </c>
      <c r="G368" s="19">
        <v>0.46209386281588449</v>
      </c>
      <c r="H368" s="20"/>
      <c r="I368" s="20"/>
      <c r="J368" s="20"/>
      <c r="K368" s="20"/>
      <c r="L368" s="20"/>
      <c r="M368" s="20"/>
      <c r="N368" s="20"/>
      <c r="O368" s="20"/>
      <c r="P368" s="20"/>
      <c r="Q368" s="2"/>
      <c r="R368" s="2"/>
      <c r="S368" s="2"/>
      <c r="T368" s="2"/>
      <c r="U368" s="2"/>
      <c r="V368" s="2"/>
      <c r="W368" s="2"/>
      <c r="X368" s="2"/>
      <c r="Y368" s="2"/>
    </row>
    <row r="369" spans="1:25" s="1" customFormat="1" x14ac:dyDescent="0.25">
      <c r="A369" s="5" t="s">
        <v>8</v>
      </c>
      <c r="B369" s="4">
        <v>638</v>
      </c>
      <c r="C369" s="19">
        <v>3.7617554858934171E-2</v>
      </c>
      <c r="D369" s="19">
        <v>7.3667711598746077E-2</v>
      </c>
      <c r="E369" s="19">
        <v>1.5673981191222569E-2</v>
      </c>
      <c r="F369" s="19">
        <v>0.52821316614420066</v>
      </c>
      <c r="G369" s="19">
        <v>0.34482758620689657</v>
      </c>
      <c r="H369" s="20"/>
      <c r="I369" s="20"/>
      <c r="J369" s="20"/>
      <c r="K369" s="20"/>
      <c r="L369" s="20"/>
      <c r="M369" s="20"/>
      <c r="N369" s="20"/>
      <c r="O369" s="20"/>
      <c r="P369" s="20"/>
      <c r="Q369" s="2"/>
      <c r="R369" s="2"/>
      <c r="S369" s="2"/>
      <c r="T369" s="2"/>
      <c r="U369" s="2"/>
      <c r="V369" s="2"/>
      <c r="W369" s="2"/>
      <c r="X369" s="2"/>
      <c r="Y369" s="2"/>
    </row>
    <row r="370" spans="1:25" s="1" customFormat="1" x14ac:dyDescent="0.25">
      <c r="A370" s="5" t="s">
        <v>7</v>
      </c>
      <c r="B370" s="4">
        <v>379</v>
      </c>
      <c r="C370" s="19">
        <v>4.7493403693931395E-2</v>
      </c>
      <c r="D370" s="19">
        <v>6.3324538258575203E-2</v>
      </c>
      <c r="E370" s="19">
        <v>1.8469656992084433E-2</v>
      </c>
      <c r="F370" s="19">
        <v>0.53562005277044855</v>
      </c>
      <c r="G370" s="19">
        <v>0.33509234828496043</v>
      </c>
      <c r="H370" s="20"/>
      <c r="I370" s="20"/>
      <c r="J370" s="20"/>
      <c r="K370" s="20"/>
      <c r="L370" s="20"/>
      <c r="M370" s="20"/>
      <c r="N370" s="20"/>
      <c r="O370" s="20"/>
      <c r="P370" s="20"/>
      <c r="Q370" s="2"/>
      <c r="R370" s="2"/>
      <c r="S370" s="2"/>
      <c r="T370" s="2"/>
      <c r="U370" s="2"/>
      <c r="V370" s="2"/>
      <c r="W370" s="2"/>
      <c r="X370" s="2"/>
      <c r="Y370" s="2"/>
    </row>
    <row r="371" spans="1:25" s="1" customFormat="1" x14ac:dyDescent="0.25">
      <c r="A371" s="5" t="s">
        <v>6</v>
      </c>
      <c r="B371" s="4">
        <v>492</v>
      </c>
      <c r="C371" s="19">
        <v>5.2845528455284556E-2</v>
      </c>
      <c r="D371" s="19">
        <v>6.910569105691057E-2</v>
      </c>
      <c r="E371" s="19">
        <v>1.4227642276422764E-2</v>
      </c>
      <c r="F371" s="19">
        <v>0.46747967479674796</v>
      </c>
      <c r="G371" s="19">
        <v>0.39634146341463417</v>
      </c>
      <c r="H371" s="20"/>
      <c r="I371" s="20"/>
      <c r="J371" s="20"/>
      <c r="K371" s="20"/>
      <c r="L371" s="20"/>
      <c r="M371" s="20"/>
      <c r="N371" s="20"/>
      <c r="O371" s="20"/>
      <c r="P371" s="20"/>
      <c r="Q371" s="2"/>
      <c r="R371" s="2"/>
      <c r="S371" s="2"/>
      <c r="T371" s="2"/>
      <c r="U371" s="2"/>
      <c r="V371" s="2"/>
      <c r="W371" s="2"/>
      <c r="X371" s="2"/>
      <c r="Y371" s="2"/>
    </row>
    <row r="372" spans="1:25" s="1" customFormat="1" x14ac:dyDescent="0.25">
      <c r="A372" s="5" t="s">
        <v>5</v>
      </c>
      <c r="B372" s="4">
        <v>1889</v>
      </c>
      <c r="C372" s="19">
        <v>5.7173107464266806E-2</v>
      </c>
      <c r="D372" s="19">
        <v>7.6760190577024878E-2</v>
      </c>
      <c r="E372" s="19">
        <v>2.0116463737427211E-2</v>
      </c>
      <c r="F372" s="19">
        <v>0.43250397035468502</v>
      </c>
      <c r="G372" s="19">
        <v>0.41344626786659611</v>
      </c>
      <c r="H372" s="20"/>
      <c r="I372" s="20"/>
      <c r="J372" s="20"/>
      <c r="K372" s="20"/>
      <c r="L372" s="20"/>
      <c r="M372" s="20"/>
      <c r="N372" s="20"/>
      <c r="O372" s="20"/>
      <c r="P372" s="20"/>
      <c r="Q372" s="2"/>
      <c r="R372" s="2"/>
      <c r="S372" s="2"/>
      <c r="T372" s="2"/>
      <c r="U372" s="2"/>
      <c r="V372" s="2"/>
      <c r="W372" s="2"/>
      <c r="X372" s="2"/>
      <c r="Y372" s="2"/>
    </row>
    <row r="373" spans="1:25" s="1" customFormat="1" x14ac:dyDescent="0.25">
      <c r="A373" s="5" t="s">
        <v>4</v>
      </c>
      <c r="B373" s="4">
        <v>1256</v>
      </c>
      <c r="C373" s="19">
        <v>4.2993630573248405E-2</v>
      </c>
      <c r="D373" s="19">
        <v>6.2101910828025478E-2</v>
      </c>
      <c r="E373" s="19">
        <v>1.5127388535031847E-2</v>
      </c>
      <c r="F373" s="19">
        <v>0.49601910828025475</v>
      </c>
      <c r="G373" s="19">
        <v>0.38375796178343952</v>
      </c>
      <c r="H373" s="20"/>
      <c r="I373" s="20"/>
      <c r="J373" s="20"/>
      <c r="K373" s="20"/>
      <c r="L373" s="20"/>
      <c r="M373" s="20"/>
      <c r="N373" s="20"/>
      <c r="O373" s="20"/>
      <c r="P373" s="20"/>
      <c r="Q373" s="2"/>
      <c r="R373" s="2"/>
      <c r="S373" s="2"/>
      <c r="T373" s="2"/>
      <c r="U373" s="2"/>
      <c r="V373" s="2"/>
      <c r="W373" s="2"/>
      <c r="X373" s="2"/>
      <c r="Y373" s="2"/>
    </row>
    <row r="374" spans="1:25" s="1" customFormat="1" x14ac:dyDescent="0.25">
      <c r="A374" s="5" t="s">
        <v>3</v>
      </c>
      <c r="B374" s="4">
        <v>885</v>
      </c>
      <c r="C374" s="19">
        <v>6.1016949152542375E-2</v>
      </c>
      <c r="D374" s="19">
        <v>6.4406779661016947E-2</v>
      </c>
      <c r="E374" s="19">
        <v>1.6949152542372881E-2</v>
      </c>
      <c r="F374" s="19">
        <v>0.33785310734463275</v>
      </c>
      <c r="G374" s="19">
        <v>0.51977401129943501</v>
      </c>
      <c r="H374" s="20"/>
      <c r="I374" s="20"/>
      <c r="J374" s="20"/>
      <c r="K374" s="20"/>
      <c r="L374" s="20"/>
      <c r="M374" s="20"/>
      <c r="N374" s="20"/>
      <c r="O374" s="20"/>
      <c r="P374" s="20"/>
      <c r="Q374" s="2"/>
      <c r="R374" s="2"/>
      <c r="S374" s="2"/>
      <c r="T374" s="2"/>
      <c r="U374" s="2"/>
      <c r="V374" s="2"/>
      <c r="W374" s="2"/>
      <c r="X374" s="2"/>
      <c r="Y374" s="2"/>
    </row>
    <row r="375" spans="1:25" s="1" customFormat="1" x14ac:dyDescent="0.25">
      <c r="A375" s="5" t="s">
        <v>2</v>
      </c>
      <c r="B375" s="4">
        <v>1299</v>
      </c>
      <c r="C375" s="19">
        <v>5.3887605850654351E-2</v>
      </c>
      <c r="D375" s="19">
        <v>7.0053887605850657E-2</v>
      </c>
      <c r="E375" s="19">
        <v>1.3856812933025405E-2</v>
      </c>
      <c r="F375" s="19">
        <v>0.4634334103156274</v>
      </c>
      <c r="G375" s="19">
        <v>0.39876828329484221</v>
      </c>
      <c r="H375" s="20"/>
      <c r="I375" s="20"/>
      <c r="J375" s="20"/>
      <c r="K375" s="20"/>
      <c r="L375" s="20"/>
      <c r="M375" s="20"/>
      <c r="N375" s="20"/>
      <c r="O375" s="20"/>
      <c r="P375" s="20"/>
      <c r="Q375" s="2"/>
      <c r="R375" s="2"/>
      <c r="S375" s="2"/>
      <c r="T375" s="2"/>
      <c r="U375" s="2"/>
      <c r="V375" s="2"/>
      <c r="W375" s="2"/>
      <c r="X375" s="2"/>
      <c r="Y375" s="2"/>
    </row>
    <row r="376" spans="1:25" s="1" customFormat="1" x14ac:dyDescent="0.25">
      <c r="A376" s="5" t="s">
        <v>1</v>
      </c>
      <c r="B376" s="4">
        <v>397</v>
      </c>
      <c r="C376" s="19">
        <v>4.534005037783375E-2</v>
      </c>
      <c r="D376" s="19">
        <v>6.0453400503778336E-2</v>
      </c>
      <c r="E376" s="19">
        <v>2.0151133501259445E-2</v>
      </c>
      <c r="F376" s="19">
        <v>0.49370277078085645</v>
      </c>
      <c r="G376" s="19">
        <v>0.38035264483627201</v>
      </c>
      <c r="H376" s="20"/>
      <c r="I376" s="20"/>
      <c r="J376" s="20"/>
      <c r="K376" s="20"/>
      <c r="L376" s="20"/>
      <c r="M376" s="20"/>
      <c r="N376" s="20"/>
      <c r="O376" s="20"/>
      <c r="P376" s="20"/>
      <c r="Q376" s="2"/>
      <c r="R376" s="2"/>
      <c r="S376" s="2"/>
      <c r="T376" s="2"/>
      <c r="U376" s="2"/>
      <c r="V376" s="2"/>
      <c r="W376" s="2"/>
      <c r="X376" s="2"/>
      <c r="Y376" s="2"/>
    </row>
    <row r="377" spans="1:25" s="1" customFormat="1" x14ac:dyDescent="0.25">
      <c r="A377" s="5" t="s">
        <v>0</v>
      </c>
      <c r="B377" s="4">
        <v>638</v>
      </c>
      <c r="C377" s="19">
        <v>3.6050156739811913E-2</v>
      </c>
      <c r="D377" s="19">
        <v>8.3072100313479627E-2</v>
      </c>
      <c r="E377" s="19">
        <v>2.9780564263322883E-2</v>
      </c>
      <c r="F377" s="19">
        <v>0.58307210031347967</v>
      </c>
      <c r="G377" s="19">
        <v>0.26802507836990597</v>
      </c>
      <c r="H377" s="20"/>
      <c r="I377" s="20"/>
      <c r="J377" s="20"/>
      <c r="K377" s="20"/>
      <c r="L377" s="20"/>
      <c r="M377" s="20"/>
      <c r="N377" s="20"/>
      <c r="O377" s="20"/>
      <c r="P377" s="20"/>
      <c r="Q377" s="2"/>
      <c r="R377" s="2"/>
      <c r="S377" s="2"/>
      <c r="T377" s="2"/>
      <c r="U377" s="2"/>
      <c r="V377" s="2"/>
      <c r="W377" s="2"/>
      <c r="X377" s="2"/>
      <c r="Y377" s="2"/>
    </row>
    <row r="378" spans="1:25" s="1" customFormat="1" x14ac:dyDescent="0.25">
      <c r="C378" s="18"/>
      <c r="D378" s="18"/>
      <c r="E378" s="18"/>
      <c r="F378" s="18"/>
      <c r="G378" s="18"/>
      <c r="H378" s="18"/>
      <c r="I378" s="18"/>
      <c r="J378" s="18"/>
      <c r="K378" s="18"/>
      <c r="L378" s="18"/>
      <c r="M378" s="18"/>
      <c r="N378" s="18"/>
      <c r="O378" s="18"/>
      <c r="P378" s="18"/>
    </row>
    <row r="379" spans="1:25" s="1" customFormat="1" x14ac:dyDescent="0.25">
      <c r="A379" s="1" t="s">
        <v>562</v>
      </c>
      <c r="C379" s="18"/>
      <c r="D379" s="18"/>
      <c r="E379" s="18"/>
      <c r="F379" s="18"/>
      <c r="G379" s="18"/>
      <c r="H379" s="18"/>
      <c r="I379" s="18"/>
      <c r="J379" s="18"/>
      <c r="K379" s="18"/>
      <c r="L379" s="18"/>
      <c r="M379" s="18"/>
      <c r="N379" s="18"/>
      <c r="O379" s="18"/>
      <c r="P379" s="18"/>
    </row>
    <row r="380" spans="1:25" s="1" customFormat="1" x14ac:dyDescent="0.25">
      <c r="C380" s="18"/>
      <c r="D380" s="18"/>
      <c r="E380" s="18"/>
      <c r="F380" s="18"/>
      <c r="G380" s="18"/>
      <c r="H380" s="18"/>
      <c r="I380" s="18"/>
      <c r="J380" s="18"/>
      <c r="K380" s="18"/>
      <c r="L380" s="18"/>
      <c r="M380" s="18"/>
      <c r="N380" s="18"/>
      <c r="O380" s="18"/>
      <c r="P380" s="18"/>
    </row>
    <row r="381" spans="1:25" s="1" customFormat="1" x14ac:dyDescent="0.25">
      <c r="A381" s="7" t="s">
        <v>16</v>
      </c>
      <c r="B381" s="7" t="s">
        <v>15</v>
      </c>
      <c r="C381" s="10" t="s">
        <v>563</v>
      </c>
      <c r="D381" s="10" t="s">
        <v>564</v>
      </c>
      <c r="E381" s="10" t="s">
        <v>257</v>
      </c>
      <c r="F381" s="9"/>
      <c r="G381" s="9"/>
      <c r="H381" s="9"/>
      <c r="I381" s="9"/>
      <c r="J381" s="9"/>
      <c r="K381" s="9"/>
      <c r="L381" s="9"/>
      <c r="M381" s="9"/>
      <c r="N381" s="9"/>
      <c r="O381" s="9"/>
      <c r="P381" s="9"/>
      <c r="Q381" s="8"/>
      <c r="R381" s="8"/>
      <c r="S381" s="8"/>
      <c r="T381" s="8"/>
      <c r="U381" s="8"/>
      <c r="V381" s="8"/>
      <c r="W381" s="8"/>
      <c r="X381" s="8"/>
      <c r="Y381" s="8"/>
    </row>
    <row r="382" spans="1:25" s="1" customFormat="1" x14ac:dyDescent="0.25">
      <c r="A382" s="6" t="s">
        <v>11</v>
      </c>
      <c r="B382" s="4">
        <v>2983</v>
      </c>
      <c r="C382" s="19">
        <v>0.20214549111632585</v>
      </c>
      <c r="D382" s="19">
        <v>0.21387864565873282</v>
      </c>
      <c r="E382" s="19">
        <v>0.64264163593697621</v>
      </c>
      <c r="F382" s="20"/>
      <c r="G382" s="20"/>
      <c r="H382" s="20"/>
      <c r="I382" s="20"/>
      <c r="J382" s="20"/>
      <c r="K382" s="20"/>
      <c r="L382" s="20"/>
      <c r="M382" s="20"/>
      <c r="N382" s="20"/>
      <c r="O382" s="20"/>
      <c r="P382" s="20"/>
      <c r="Q382" s="2"/>
      <c r="R382" s="2"/>
      <c r="S382" s="2"/>
      <c r="T382" s="2"/>
      <c r="U382" s="2"/>
      <c r="V382" s="2"/>
      <c r="W382" s="2"/>
      <c r="X382" s="2"/>
      <c r="Y382" s="2"/>
    </row>
    <row r="383" spans="1:25" s="1" customFormat="1" x14ac:dyDescent="0.25">
      <c r="A383" s="5" t="s">
        <v>10</v>
      </c>
      <c r="B383" s="4">
        <v>1090</v>
      </c>
      <c r="C383" s="19">
        <v>0.20091743119266056</v>
      </c>
      <c r="D383" s="19">
        <v>0.20825688073394497</v>
      </c>
      <c r="E383" s="19">
        <v>0.65137614678899081</v>
      </c>
      <c r="F383" s="20"/>
      <c r="G383" s="20"/>
      <c r="H383" s="20"/>
      <c r="I383" s="20"/>
      <c r="J383" s="20"/>
      <c r="K383" s="20"/>
      <c r="L383" s="20"/>
      <c r="M383" s="20"/>
      <c r="N383" s="20"/>
      <c r="O383" s="20"/>
      <c r="P383" s="20"/>
      <c r="Q383" s="2"/>
      <c r="R383" s="2"/>
      <c r="S383" s="2"/>
      <c r="T383" s="2"/>
      <c r="U383" s="2"/>
      <c r="V383" s="2"/>
      <c r="W383" s="2"/>
      <c r="X383" s="2"/>
      <c r="Y383" s="2"/>
    </row>
    <row r="384" spans="1:25" s="1" customFormat="1" x14ac:dyDescent="0.25">
      <c r="A384" s="5" t="s">
        <v>9</v>
      </c>
      <c r="B384" s="4">
        <v>496</v>
      </c>
      <c r="C384" s="19">
        <v>0.20766129032258066</v>
      </c>
      <c r="D384" s="19">
        <v>0.22379032258064516</v>
      </c>
      <c r="E384" s="19">
        <v>0.61491935483870963</v>
      </c>
      <c r="F384" s="20"/>
      <c r="G384" s="20"/>
      <c r="H384" s="20"/>
      <c r="I384" s="20"/>
      <c r="J384" s="20"/>
      <c r="K384" s="20"/>
      <c r="L384" s="20"/>
      <c r="M384" s="20"/>
      <c r="N384" s="20"/>
      <c r="O384" s="20"/>
      <c r="P384" s="20"/>
      <c r="Q384" s="2"/>
      <c r="R384" s="2"/>
      <c r="S384" s="2"/>
      <c r="T384" s="2"/>
      <c r="U384" s="2"/>
      <c r="V384" s="2"/>
      <c r="W384" s="2"/>
      <c r="X384" s="2"/>
      <c r="Y384" s="2"/>
    </row>
    <row r="385" spans="1:25" s="1" customFormat="1" x14ac:dyDescent="0.25">
      <c r="A385" s="5" t="s">
        <v>8</v>
      </c>
      <c r="B385" s="4">
        <v>621</v>
      </c>
      <c r="C385" s="19">
        <v>0.19484702093397746</v>
      </c>
      <c r="D385" s="19">
        <v>0.22544283413848631</v>
      </c>
      <c r="E385" s="19">
        <v>0.63607085346215786</v>
      </c>
      <c r="F385" s="20"/>
      <c r="G385" s="20"/>
      <c r="H385" s="20"/>
      <c r="I385" s="20"/>
      <c r="J385" s="20"/>
      <c r="K385" s="20"/>
      <c r="L385" s="20"/>
      <c r="M385" s="20"/>
      <c r="N385" s="20"/>
      <c r="O385" s="20"/>
      <c r="P385" s="20"/>
      <c r="Q385" s="2"/>
      <c r="R385" s="2"/>
      <c r="S385" s="2"/>
      <c r="T385" s="2"/>
      <c r="U385" s="2"/>
      <c r="V385" s="2"/>
      <c r="W385" s="2"/>
      <c r="X385" s="2"/>
      <c r="Y385" s="2"/>
    </row>
    <row r="386" spans="1:25" s="1" customFormat="1" x14ac:dyDescent="0.25">
      <c r="A386" s="5" t="s">
        <v>7</v>
      </c>
      <c r="B386" s="4">
        <v>334</v>
      </c>
      <c r="C386" s="19">
        <v>0.19461077844311378</v>
      </c>
      <c r="D386" s="19">
        <v>0.24251497005988024</v>
      </c>
      <c r="E386" s="19">
        <v>0.6227544910179641</v>
      </c>
      <c r="F386" s="20"/>
      <c r="G386" s="20"/>
      <c r="H386" s="20"/>
      <c r="I386" s="20"/>
      <c r="J386" s="20"/>
      <c r="K386" s="20"/>
      <c r="L386" s="20"/>
      <c r="M386" s="20"/>
      <c r="N386" s="20"/>
      <c r="O386" s="20"/>
      <c r="P386" s="20"/>
      <c r="Q386" s="2"/>
      <c r="R386" s="2"/>
      <c r="S386" s="2"/>
      <c r="T386" s="2"/>
      <c r="U386" s="2"/>
      <c r="V386" s="2"/>
      <c r="W386" s="2"/>
      <c r="X386" s="2"/>
      <c r="Y386" s="2"/>
    </row>
    <row r="387" spans="1:25" s="1" customFormat="1" x14ac:dyDescent="0.25">
      <c r="A387" s="5" t="s">
        <v>6</v>
      </c>
      <c r="B387" s="4">
        <v>442</v>
      </c>
      <c r="C387" s="19">
        <v>0.21493212669683259</v>
      </c>
      <c r="D387" s="19">
        <v>0.17873303167420815</v>
      </c>
      <c r="E387" s="19">
        <v>0.67647058823529416</v>
      </c>
      <c r="F387" s="20"/>
      <c r="G387" s="20"/>
      <c r="H387" s="20"/>
      <c r="I387" s="20"/>
      <c r="J387" s="20"/>
      <c r="K387" s="20"/>
      <c r="L387" s="20"/>
      <c r="M387" s="20"/>
      <c r="N387" s="20"/>
      <c r="O387" s="20"/>
      <c r="P387" s="20"/>
      <c r="Q387" s="2"/>
      <c r="R387" s="2"/>
      <c r="S387" s="2"/>
      <c r="T387" s="2"/>
      <c r="U387" s="2"/>
      <c r="V387" s="2"/>
      <c r="W387" s="2"/>
      <c r="X387" s="2"/>
      <c r="Y387" s="2"/>
    </row>
    <row r="388" spans="1:25" s="1" customFormat="1" x14ac:dyDescent="0.25">
      <c r="A388" s="5" t="s">
        <v>5</v>
      </c>
      <c r="B388" s="4">
        <v>1722</v>
      </c>
      <c r="C388" s="19">
        <v>0.20789779326364694</v>
      </c>
      <c r="D388" s="19">
        <v>0.19337979094076654</v>
      </c>
      <c r="E388" s="19">
        <v>0.66085946573751453</v>
      </c>
      <c r="F388" s="20"/>
      <c r="G388" s="20"/>
      <c r="H388" s="20"/>
      <c r="I388" s="20"/>
      <c r="J388" s="20"/>
      <c r="K388" s="20"/>
      <c r="L388" s="20"/>
      <c r="M388" s="20"/>
      <c r="N388" s="20"/>
      <c r="O388" s="20"/>
      <c r="P388" s="20"/>
      <c r="Q388" s="2"/>
      <c r="R388" s="2"/>
      <c r="S388" s="2"/>
      <c r="T388" s="2"/>
      <c r="U388" s="2"/>
      <c r="V388" s="2"/>
      <c r="W388" s="2"/>
      <c r="X388" s="2"/>
      <c r="Y388" s="2"/>
    </row>
    <row r="389" spans="1:25" s="1" customFormat="1" x14ac:dyDescent="0.25">
      <c r="A389" s="5" t="s">
        <v>4</v>
      </c>
      <c r="B389" s="4">
        <v>1154</v>
      </c>
      <c r="C389" s="19">
        <v>0.1975736568457539</v>
      </c>
      <c r="D389" s="19">
        <v>0.24783362218370883</v>
      </c>
      <c r="E389" s="19">
        <v>0.61178509532062386</v>
      </c>
      <c r="F389" s="20"/>
      <c r="G389" s="20"/>
      <c r="H389" s="20"/>
      <c r="I389" s="20"/>
      <c r="J389" s="20"/>
      <c r="K389" s="20"/>
      <c r="L389" s="20"/>
      <c r="M389" s="20"/>
      <c r="N389" s="20"/>
      <c r="O389" s="20"/>
      <c r="P389" s="20"/>
      <c r="Q389" s="2"/>
      <c r="R389" s="2"/>
      <c r="S389" s="2"/>
      <c r="T389" s="2"/>
      <c r="U389" s="2"/>
      <c r="V389" s="2"/>
      <c r="W389" s="2"/>
      <c r="X389" s="2"/>
      <c r="Y389" s="2"/>
    </row>
    <row r="390" spans="1:25" s="1" customFormat="1" x14ac:dyDescent="0.25">
      <c r="A390" s="5" t="s">
        <v>3</v>
      </c>
      <c r="B390" s="4">
        <v>809</v>
      </c>
      <c r="C390" s="19">
        <v>0.2484548825710754</v>
      </c>
      <c r="D390" s="19">
        <v>0.19035846724351049</v>
      </c>
      <c r="E390" s="19">
        <v>0.61804697156983934</v>
      </c>
      <c r="F390" s="20"/>
      <c r="G390" s="20"/>
      <c r="H390" s="20"/>
      <c r="I390" s="20"/>
      <c r="J390" s="20"/>
      <c r="K390" s="20"/>
      <c r="L390" s="20"/>
      <c r="M390" s="20"/>
      <c r="N390" s="20"/>
      <c r="O390" s="20"/>
      <c r="P390" s="20"/>
      <c r="Q390" s="2"/>
      <c r="R390" s="2"/>
      <c r="S390" s="2"/>
      <c r="T390" s="2"/>
      <c r="U390" s="2"/>
      <c r="V390" s="2"/>
      <c r="W390" s="2"/>
      <c r="X390" s="2"/>
      <c r="Y390" s="2"/>
    </row>
    <row r="391" spans="1:25" s="1" customFormat="1" x14ac:dyDescent="0.25">
      <c r="A391" s="5" t="s">
        <v>2</v>
      </c>
      <c r="B391" s="4">
        <v>1201</v>
      </c>
      <c r="C391" s="19">
        <v>0.22231473771856786</v>
      </c>
      <c r="D391" s="19">
        <v>0.19900083263946711</v>
      </c>
      <c r="E391" s="19">
        <v>0.64029975020815988</v>
      </c>
      <c r="F391" s="20"/>
      <c r="G391" s="20"/>
      <c r="H391" s="20"/>
      <c r="I391" s="20"/>
      <c r="J391" s="20"/>
      <c r="K391" s="20"/>
      <c r="L391" s="20"/>
      <c r="M391" s="20"/>
      <c r="N391" s="20"/>
      <c r="O391" s="20"/>
      <c r="P391" s="20"/>
      <c r="Q391" s="2"/>
      <c r="R391" s="2"/>
      <c r="S391" s="2"/>
      <c r="T391" s="2"/>
      <c r="U391" s="2"/>
      <c r="V391" s="2"/>
      <c r="W391" s="2"/>
      <c r="X391" s="2"/>
      <c r="Y391" s="2"/>
    </row>
    <row r="392" spans="1:25" s="1" customFormat="1" x14ac:dyDescent="0.25">
      <c r="A392" s="5" t="s">
        <v>1</v>
      </c>
      <c r="B392" s="4">
        <v>354</v>
      </c>
      <c r="C392" s="19">
        <v>0.17231638418079095</v>
      </c>
      <c r="D392" s="19">
        <v>0.23728813559322035</v>
      </c>
      <c r="E392" s="19">
        <v>0.65254237288135597</v>
      </c>
      <c r="F392" s="20"/>
      <c r="G392" s="20"/>
      <c r="H392" s="20"/>
      <c r="I392" s="20"/>
      <c r="J392" s="20"/>
      <c r="K392" s="20"/>
      <c r="L392" s="20"/>
      <c r="M392" s="20"/>
      <c r="N392" s="20"/>
      <c r="O392" s="20"/>
      <c r="P392" s="20"/>
      <c r="Q392" s="2"/>
      <c r="R392" s="2"/>
      <c r="S392" s="2"/>
      <c r="T392" s="2"/>
      <c r="U392" s="2"/>
      <c r="V392" s="2"/>
      <c r="W392" s="2"/>
      <c r="X392" s="2"/>
      <c r="Y392" s="2"/>
    </row>
    <row r="393" spans="1:25" s="1" customFormat="1" x14ac:dyDescent="0.25">
      <c r="A393" s="5" t="s">
        <v>0</v>
      </c>
      <c r="B393" s="4">
        <v>578</v>
      </c>
      <c r="C393" s="19">
        <v>0.11591695501730104</v>
      </c>
      <c r="D393" s="19">
        <v>0.25951557093425603</v>
      </c>
      <c r="E393" s="19">
        <v>0.67820069204152245</v>
      </c>
      <c r="F393" s="20"/>
      <c r="G393" s="20"/>
      <c r="H393" s="20"/>
      <c r="I393" s="20"/>
      <c r="J393" s="20"/>
      <c r="K393" s="20"/>
      <c r="L393" s="20"/>
      <c r="M393" s="20"/>
      <c r="N393" s="20"/>
      <c r="O393" s="20"/>
      <c r="P393" s="20"/>
      <c r="Q393" s="2"/>
      <c r="R393" s="2"/>
      <c r="S393" s="2"/>
      <c r="T393" s="2"/>
      <c r="U393" s="2"/>
      <c r="V393" s="2"/>
      <c r="W393" s="2"/>
      <c r="X393" s="2"/>
      <c r="Y393" s="2"/>
    </row>
    <row r="394" spans="1:25" s="1" customFormat="1" x14ac:dyDescent="0.25">
      <c r="C394" s="18"/>
      <c r="D394" s="18"/>
      <c r="E394" s="18"/>
      <c r="F394" s="18"/>
      <c r="G394" s="18"/>
      <c r="H394" s="18"/>
      <c r="I394" s="18"/>
      <c r="J394" s="18"/>
      <c r="K394" s="18"/>
      <c r="L394" s="18"/>
      <c r="M394" s="18"/>
      <c r="N394" s="18"/>
      <c r="O394" s="18"/>
      <c r="P394" s="18"/>
    </row>
    <row r="395" spans="1:25" s="1" customFormat="1" x14ac:dyDescent="0.25">
      <c r="A395" s="1" t="s">
        <v>565</v>
      </c>
      <c r="C395" s="18"/>
      <c r="D395" s="18"/>
      <c r="E395" s="18"/>
      <c r="F395" s="18"/>
      <c r="G395" s="18"/>
      <c r="H395" s="18"/>
      <c r="I395" s="18"/>
      <c r="J395" s="18"/>
      <c r="K395" s="18"/>
      <c r="L395" s="18"/>
      <c r="M395" s="18"/>
      <c r="N395" s="18"/>
      <c r="O395" s="18"/>
      <c r="P395" s="18"/>
    </row>
    <row r="396" spans="1:25" s="1" customFormat="1" x14ac:dyDescent="0.25">
      <c r="C396" s="18"/>
      <c r="D396" s="18"/>
      <c r="E396" s="18"/>
      <c r="F396" s="18"/>
      <c r="G396" s="18"/>
      <c r="H396" s="18"/>
      <c r="I396" s="18"/>
      <c r="J396" s="18"/>
      <c r="K396" s="18"/>
      <c r="L396" s="18"/>
      <c r="M396" s="18"/>
      <c r="N396" s="18"/>
      <c r="O396" s="18"/>
      <c r="P396" s="18"/>
    </row>
    <row r="397" spans="1:25" s="1" customFormat="1" x14ac:dyDescent="0.25">
      <c r="A397" s="7" t="s">
        <v>16</v>
      </c>
      <c r="B397" s="7" t="s">
        <v>15</v>
      </c>
      <c r="C397" s="10" t="s">
        <v>563</v>
      </c>
      <c r="D397" s="10" t="s">
        <v>564</v>
      </c>
      <c r="E397" s="10" t="s">
        <v>257</v>
      </c>
      <c r="F397" s="9"/>
      <c r="G397" s="9"/>
      <c r="H397" s="9"/>
      <c r="I397" s="9"/>
      <c r="J397" s="9"/>
      <c r="K397" s="9"/>
      <c r="L397" s="9"/>
      <c r="M397" s="9"/>
      <c r="N397" s="9"/>
      <c r="O397" s="9"/>
      <c r="P397" s="9"/>
      <c r="Q397" s="8"/>
      <c r="R397" s="8"/>
      <c r="S397" s="8"/>
      <c r="T397" s="8"/>
      <c r="U397" s="8"/>
      <c r="V397" s="8"/>
      <c r="W397" s="8"/>
      <c r="X397" s="8"/>
      <c r="Y397" s="8"/>
    </row>
    <row r="398" spans="1:25" s="1" customFormat="1" x14ac:dyDescent="0.25">
      <c r="A398" s="6" t="s">
        <v>11</v>
      </c>
      <c r="B398" s="4">
        <v>2837</v>
      </c>
      <c r="C398" s="19">
        <v>5.7102573140641523E-2</v>
      </c>
      <c r="D398" s="19">
        <v>0.13500176242509693</v>
      </c>
      <c r="E398" s="19">
        <v>0.82974973563623544</v>
      </c>
      <c r="F398" s="20"/>
      <c r="G398" s="20"/>
      <c r="H398" s="20"/>
      <c r="I398" s="20"/>
      <c r="J398" s="20"/>
      <c r="K398" s="20"/>
      <c r="L398" s="20"/>
      <c r="M398" s="20"/>
      <c r="N398" s="20"/>
      <c r="O398" s="20"/>
      <c r="P398" s="20"/>
      <c r="Q398" s="2"/>
      <c r="R398" s="2"/>
      <c r="S398" s="2"/>
      <c r="T398" s="2"/>
      <c r="U398" s="2"/>
      <c r="V398" s="2"/>
      <c r="W398" s="2"/>
      <c r="X398" s="2"/>
      <c r="Y398" s="2"/>
    </row>
    <row r="399" spans="1:25" s="1" customFormat="1" x14ac:dyDescent="0.25">
      <c r="A399" s="5" t="s">
        <v>10</v>
      </c>
      <c r="B399" s="4">
        <v>1045</v>
      </c>
      <c r="C399" s="19">
        <v>6.0287081339712917E-2</v>
      </c>
      <c r="D399" s="19">
        <v>0.11578947368421053</v>
      </c>
      <c r="E399" s="19">
        <v>0.85263157894736841</v>
      </c>
      <c r="F399" s="20"/>
      <c r="G399" s="20"/>
      <c r="H399" s="20"/>
      <c r="I399" s="20"/>
      <c r="J399" s="20"/>
      <c r="K399" s="20"/>
      <c r="L399" s="20"/>
      <c r="M399" s="20"/>
      <c r="N399" s="20"/>
      <c r="O399" s="20"/>
      <c r="P399" s="20"/>
      <c r="Q399" s="2"/>
      <c r="R399" s="2"/>
      <c r="S399" s="2"/>
      <c r="T399" s="2"/>
      <c r="U399" s="2"/>
      <c r="V399" s="2"/>
      <c r="W399" s="2"/>
      <c r="X399" s="2"/>
      <c r="Y399" s="2"/>
    </row>
    <row r="400" spans="1:25" s="1" customFormat="1" x14ac:dyDescent="0.25">
      <c r="A400" s="5" t="s">
        <v>9</v>
      </c>
      <c r="B400" s="4">
        <v>472</v>
      </c>
      <c r="C400" s="19">
        <v>7.6271186440677971E-2</v>
      </c>
      <c r="D400" s="19">
        <v>0.13983050847457626</v>
      </c>
      <c r="E400" s="19">
        <v>0.80296610169491522</v>
      </c>
      <c r="F400" s="20"/>
      <c r="G400" s="20"/>
      <c r="H400" s="20"/>
      <c r="I400" s="20"/>
      <c r="J400" s="20"/>
      <c r="K400" s="20"/>
      <c r="L400" s="20"/>
      <c r="M400" s="20"/>
      <c r="N400" s="20"/>
      <c r="O400" s="20"/>
      <c r="P400" s="20"/>
      <c r="Q400" s="2"/>
      <c r="R400" s="2"/>
      <c r="S400" s="2"/>
      <c r="T400" s="2"/>
      <c r="U400" s="2"/>
      <c r="V400" s="2"/>
      <c r="W400" s="2"/>
      <c r="X400" s="2"/>
      <c r="Y400" s="2"/>
    </row>
    <row r="401" spans="1:25" s="1" customFormat="1" x14ac:dyDescent="0.25">
      <c r="A401" s="5" t="s">
        <v>8</v>
      </c>
      <c r="B401" s="4">
        <v>593</v>
      </c>
      <c r="C401" s="19">
        <v>5.0590219224283306E-2</v>
      </c>
      <c r="D401" s="19">
        <v>0.17706576728499157</v>
      </c>
      <c r="E401" s="19">
        <v>0.79089376053962901</v>
      </c>
      <c r="F401" s="20"/>
      <c r="G401" s="20"/>
      <c r="H401" s="20"/>
      <c r="I401" s="20"/>
      <c r="J401" s="20"/>
      <c r="K401" s="20"/>
      <c r="L401" s="20"/>
      <c r="M401" s="20"/>
      <c r="N401" s="20"/>
      <c r="O401" s="20"/>
      <c r="P401" s="20"/>
      <c r="Q401" s="2"/>
      <c r="R401" s="2"/>
      <c r="S401" s="2"/>
      <c r="T401" s="2"/>
      <c r="U401" s="2"/>
      <c r="V401" s="2"/>
      <c r="W401" s="2"/>
      <c r="X401" s="2"/>
      <c r="Y401" s="2"/>
    </row>
    <row r="402" spans="1:25" s="1" customFormat="1" x14ac:dyDescent="0.25">
      <c r="A402" s="5" t="s">
        <v>7</v>
      </c>
      <c r="B402" s="4">
        <v>319</v>
      </c>
      <c r="C402" s="19">
        <v>5.0156739811912224E-2</v>
      </c>
      <c r="D402" s="19">
        <v>0.15360501567398119</v>
      </c>
      <c r="E402" s="19">
        <v>0.81818181818181823</v>
      </c>
      <c r="F402" s="20"/>
      <c r="G402" s="20"/>
      <c r="H402" s="20"/>
      <c r="I402" s="20"/>
      <c r="J402" s="20"/>
      <c r="K402" s="20"/>
      <c r="L402" s="20"/>
      <c r="M402" s="20"/>
      <c r="N402" s="20"/>
      <c r="O402" s="20"/>
      <c r="P402" s="20"/>
      <c r="Q402" s="2"/>
      <c r="R402" s="2"/>
      <c r="S402" s="2"/>
      <c r="T402" s="2"/>
      <c r="U402" s="2"/>
      <c r="V402" s="2"/>
      <c r="W402" s="2"/>
      <c r="X402" s="2"/>
      <c r="Y402" s="2"/>
    </row>
    <row r="403" spans="1:25" s="1" customFormat="1" x14ac:dyDescent="0.25">
      <c r="A403" s="5" t="s">
        <v>6</v>
      </c>
      <c r="B403" s="4">
        <v>408</v>
      </c>
      <c r="C403" s="19">
        <v>4.1666666666666664E-2</v>
      </c>
      <c r="D403" s="19">
        <v>0.10294117647058823</v>
      </c>
      <c r="E403" s="19">
        <v>0.86764705882352944</v>
      </c>
      <c r="F403" s="20"/>
      <c r="G403" s="20"/>
      <c r="H403" s="20"/>
      <c r="I403" s="20"/>
      <c r="J403" s="20"/>
      <c r="K403" s="20"/>
      <c r="L403" s="20"/>
      <c r="M403" s="20"/>
      <c r="N403" s="20"/>
      <c r="O403" s="20"/>
      <c r="P403" s="20"/>
      <c r="Q403" s="2"/>
      <c r="R403" s="2"/>
      <c r="S403" s="2"/>
      <c r="T403" s="2"/>
      <c r="U403" s="2"/>
      <c r="V403" s="2"/>
      <c r="W403" s="2"/>
      <c r="X403" s="2"/>
      <c r="Y403" s="2"/>
    </row>
    <row r="404" spans="1:25" s="1" customFormat="1" x14ac:dyDescent="0.25">
      <c r="A404" s="5" t="s">
        <v>5</v>
      </c>
      <c r="B404" s="4">
        <v>1637</v>
      </c>
      <c r="C404" s="19">
        <v>5.6811240073304826E-2</v>
      </c>
      <c r="D404" s="19">
        <v>0.12645082467929139</v>
      </c>
      <c r="E404" s="19">
        <v>0.83934025656689071</v>
      </c>
      <c r="F404" s="20"/>
      <c r="G404" s="20"/>
      <c r="H404" s="20"/>
      <c r="I404" s="20"/>
      <c r="J404" s="20"/>
      <c r="K404" s="20"/>
      <c r="L404" s="20"/>
      <c r="M404" s="20"/>
      <c r="N404" s="20"/>
      <c r="O404" s="20"/>
      <c r="P404" s="20"/>
      <c r="Q404" s="2"/>
      <c r="R404" s="2"/>
      <c r="S404" s="2"/>
      <c r="T404" s="2"/>
      <c r="U404" s="2"/>
      <c r="V404" s="2"/>
      <c r="W404" s="2"/>
      <c r="X404" s="2"/>
      <c r="Y404" s="2"/>
    </row>
    <row r="405" spans="1:25" s="1" customFormat="1" x14ac:dyDescent="0.25">
      <c r="A405" s="5" t="s">
        <v>4</v>
      </c>
      <c r="B405" s="4">
        <v>1100</v>
      </c>
      <c r="C405" s="19">
        <v>5.8181818181818182E-2</v>
      </c>
      <c r="D405" s="19">
        <v>0.14727272727272728</v>
      </c>
      <c r="E405" s="19">
        <v>0.8163636363636364</v>
      </c>
      <c r="F405" s="20"/>
      <c r="G405" s="20"/>
      <c r="H405" s="20"/>
      <c r="I405" s="20"/>
      <c r="J405" s="20"/>
      <c r="K405" s="20"/>
      <c r="L405" s="20"/>
      <c r="M405" s="20"/>
      <c r="N405" s="20"/>
      <c r="O405" s="20"/>
      <c r="P405" s="20"/>
      <c r="Q405" s="2"/>
      <c r="R405" s="2"/>
      <c r="S405" s="2"/>
      <c r="T405" s="2"/>
      <c r="U405" s="2"/>
      <c r="V405" s="2"/>
      <c r="W405" s="2"/>
      <c r="X405" s="2"/>
      <c r="Y405" s="2"/>
    </row>
    <row r="406" spans="1:25" s="1" customFormat="1" x14ac:dyDescent="0.25">
      <c r="A406" s="5" t="s">
        <v>3</v>
      </c>
      <c r="B406" s="4">
        <v>751</v>
      </c>
      <c r="C406" s="19">
        <v>6.1251664447403459E-2</v>
      </c>
      <c r="D406" s="19">
        <v>0.12383488681757657</v>
      </c>
      <c r="E406" s="19">
        <v>0.83754993342210382</v>
      </c>
      <c r="F406" s="20"/>
      <c r="G406" s="20"/>
      <c r="H406" s="20"/>
      <c r="I406" s="20"/>
      <c r="J406" s="20"/>
      <c r="K406" s="20"/>
      <c r="L406" s="20"/>
      <c r="M406" s="20"/>
      <c r="N406" s="20"/>
      <c r="O406" s="20"/>
      <c r="P406" s="20"/>
      <c r="Q406" s="2"/>
      <c r="R406" s="2"/>
      <c r="S406" s="2"/>
      <c r="T406" s="2"/>
      <c r="U406" s="2"/>
      <c r="V406" s="2"/>
      <c r="W406" s="2"/>
      <c r="X406" s="2"/>
      <c r="Y406" s="2"/>
    </row>
    <row r="407" spans="1:25" s="1" customFormat="1" x14ac:dyDescent="0.25">
      <c r="A407" s="5" t="s">
        <v>2</v>
      </c>
      <c r="B407" s="4">
        <v>1148</v>
      </c>
      <c r="C407" s="19">
        <v>5.6620209059233449E-2</v>
      </c>
      <c r="D407" s="19">
        <v>0.13501742160278746</v>
      </c>
      <c r="E407" s="19">
        <v>0.83101045296167242</v>
      </c>
      <c r="F407" s="20"/>
      <c r="G407" s="20"/>
      <c r="H407" s="20"/>
      <c r="I407" s="20"/>
      <c r="J407" s="20"/>
      <c r="K407" s="20"/>
      <c r="L407" s="20"/>
      <c r="M407" s="20"/>
      <c r="N407" s="20"/>
      <c r="O407" s="20"/>
      <c r="P407" s="20"/>
      <c r="Q407" s="2"/>
      <c r="R407" s="2"/>
      <c r="S407" s="2"/>
      <c r="T407" s="2"/>
      <c r="U407" s="2"/>
      <c r="V407" s="2"/>
      <c r="W407" s="2"/>
      <c r="X407" s="2"/>
      <c r="Y407" s="2"/>
    </row>
    <row r="408" spans="1:25" s="1" customFormat="1" x14ac:dyDescent="0.25">
      <c r="A408" s="5" t="s">
        <v>1</v>
      </c>
      <c r="B408" s="4">
        <v>340</v>
      </c>
      <c r="C408" s="19">
        <v>7.3529411764705885E-2</v>
      </c>
      <c r="D408" s="19">
        <v>0.15294117647058825</v>
      </c>
      <c r="E408" s="19">
        <v>0.79705882352941182</v>
      </c>
      <c r="F408" s="20"/>
      <c r="G408" s="20"/>
      <c r="H408" s="20"/>
      <c r="I408" s="20"/>
      <c r="J408" s="20"/>
      <c r="K408" s="20"/>
      <c r="L408" s="20"/>
      <c r="M408" s="20"/>
      <c r="N408" s="20"/>
      <c r="O408" s="20"/>
      <c r="P408" s="20"/>
      <c r="Q408" s="2"/>
      <c r="R408" s="2"/>
      <c r="S408" s="2"/>
      <c r="T408" s="2"/>
      <c r="U408" s="2"/>
      <c r="V408" s="2"/>
      <c r="W408" s="2"/>
      <c r="X408" s="2"/>
      <c r="Y408" s="2"/>
    </row>
    <row r="409" spans="1:25" s="1" customFormat="1" x14ac:dyDescent="0.25">
      <c r="A409" s="5" t="s">
        <v>0</v>
      </c>
      <c r="B409" s="4">
        <v>558</v>
      </c>
      <c r="C409" s="19">
        <v>4.1218637992831542E-2</v>
      </c>
      <c r="D409" s="19">
        <v>0.13620071684587814</v>
      </c>
      <c r="E409" s="19">
        <v>0.84050179211469533</v>
      </c>
      <c r="F409" s="20"/>
      <c r="G409" s="20"/>
      <c r="H409" s="20"/>
      <c r="I409" s="20"/>
      <c r="J409" s="20"/>
      <c r="K409" s="20"/>
      <c r="L409" s="20"/>
      <c r="M409" s="20"/>
      <c r="N409" s="20"/>
      <c r="O409" s="20"/>
      <c r="P409" s="20"/>
      <c r="Q409" s="2"/>
      <c r="R409" s="2"/>
      <c r="S409" s="2"/>
      <c r="T409" s="2"/>
      <c r="U409" s="2"/>
      <c r="V409" s="2"/>
      <c r="W409" s="2"/>
      <c r="X409" s="2"/>
      <c r="Y409" s="2"/>
    </row>
    <row r="410" spans="1:25" s="1" customFormat="1" x14ac:dyDescent="0.25">
      <c r="C410" s="18"/>
      <c r="D410" s="18"/>
      <c r="E410" s="18"/>
      <c r="F410" s="18"/>
      <c r="G410" s="18"/>
      <c r="H410" s="18"/>
      <c r="I410" s="18"/>
      <c r="J410" s="18"/>
      <c r="K410" s="18"/>
      <c r="L410" s="18"/>
      <c r="M410" s="18"/>
      <c r="N410" s="18"/>
      <c r="O410" s="18"/>
      <c r="P410" s="18"/>
    </row>
    <row r="411" spans="1:25" s="1" customFormat="1" x14ac:dyDescent="0.25">
      <c r="A411" s="1" t="s">
        <v>566</v>
      </c>
      <c r="C411" s="18"/>
      <c r="D411" s="18"/>
      <c r="E411" s="18"/>
      <c r="F411" s="18"/>
      <c r="G411" s="18"/>
      <c r="H411" s="18"/>
      <c r="I411" s="18"/>
      <c r="J411" s="18"/>
      <c r="K411" s="18"/>
      <c r="L411" s="18"/>
      <c r="M411" s="18"/>
      <c r="N411" s="18"/>
      <c r="O411" s="18"/>
      <c r="P411" s="18"/>
    </row>
    <row r="412" spans="1:25" s="1" customFormat="1" x14ac:dyDescent="0.25">
      <c r="C412" s="18"/>
      <c r="D412" s="18"/>
      <c r="E412" s="18"/>
      <c r="F412" s="18"/>
      <c r="G412" s="18"/>
      <c r="H412" s="18"/>
      <c r="I412" s="18"/>
      <c r="J412" s="18"/>
      <c r="K412" s="18"/>
      <c r="L412" s="18"/>
      <c r="M412" s="18"/>
      <c r="N412" s="18"/>
      <c r="O412" s="18"/>
      <c r="P412" s="18"/>
    </row>
    <row r="413" spans="1:25" s="1" customFormat="1" x14ac:dyDescent="0.25">
      <c r="A413" s="7" t="s">
        <v>16</v>
      </c>
      <c r="B413" s="7" t="s">
        <v>15</v>
      </c>
      <c r="C413" s="10" t="s">
        <v>563</v>
      </c>
      <c r="D413" s="10" t="s">
        <v>564</v>
      </c>
      <c r="E413" s="10" t="s">
        <v>257</v>
      </c>
      <c r="F413" s="9"/>
      <c r="G413" s="9"/>
      <c r="H413" s="9"/>
      <c r="I413" s="9"/>
      <c r="J413" s="9"/>
      <c r="K413" s="9"/>
      <c r="L413" s="9"/>
      <c r="M413" s="9"/>
      <c r="N413" s="9"/>
      <c r="O413" s="9"/>
      <c r="P413" s="9"/>
      <c r="Q413" s="8"/>
      <c r="R413" s="8"/>
      <c r="S413" s="8"/>
      <c r="T413" s="8"/>
      <c r="U413" s="8"/>
      <c r="V413" s="8"/>
      <c r="W413" s="8"/>
      <c r="X413" s="8"/>
      <c r="Y413" s="8"/>
    </row>
    <row r="414" spans="1:25" s="1" customFormat="1" x14ac:dyDescent="0.25">
      <c r="A414" s="6" t="s">
        <v>11</v>
      </c>
      <c r="B414" s="4">
        <v>3012</v>
      </c>
      <c r="C414" s="19">
        <v>0.2151394422310757</v>
      </c>
      <c r="D414" s="19">
        <v>0.23406374501992031</v>
      </c>
      <c r="E414" s="19">
        <v>0.65272244355909692</v>
      </c>
      <c r="F414" s="20"/>
      <c r="G414" s="20"/>
      <c r="H414" s="20"/>
      <c r="I414" s="20"/>
      <c r="J414" s="20"/>
      <c r="K414" s="20"/>
      <c r="L414" s="20"/>
      <c r="M414" s="20"/>
      <c r="N414" s="20"/>
      <c r="O414" s="20"/>
      <c r="P414" s="20"/>
      <c r="Q414" s="2"/>
      <c r="R414" s="2"/>
      <c r="S414" s="2"/>
      <c r="T414" s="2"/>
      <c r="U414" s="2"/>
      <c r="V414" s="2"/>
      <c r="W414" s="2"/>
      <c r="X414" s="2"/>
      <c r="Y414" s="2"/>
    </row>
    <row r="415" spans="1:25" s="14" customFormat="1" x14ac:dyDescent="0.25">
      <c r="A415" s="5" t="s">
        <v>10</v>
      </c>
      <c r="B415" s="4">
        <v>1096</v>
      </c>
      <c r="C415" s="19">
        <v>0.21076642335766424</v>
      </c>
      <c r="D415" s="19">
        <v>0.23175182481751824</v>
      </c>
      <c r="E415" s="19">
        <v>0.66697080291970801</v>
      </c>
      <c r="F415" s="20"/>
      <c r="G415" s="20"/>
      <c r="H415" s="20"/>
      <c r="I415" s="20"/>
      <c r="J415" s="20"/>
      <c r="K415" s="20"/>
      <c r="L415" s="20"/>
      <c r="M415" s="20"/>
      <c r="N415" s="20"/>
      <c r="O415" s="20"/>
      <c r="P415" s="20"/>
      <c r="Q415" s="2"/>
      <c r="R415" s="2"/>
      <c r="S415" s="2"/>
      <c r="T415" s="2"/>
      <c r="U415" s="2"/>
      <c r="V415" s="2"/>
      <c r="W415" s="2"/>
      <c r="X415" s="2"/>
      <c r="Y415" s="2"/>
    </row>
    <row r="416" spans="1:25" s="14" customFormat="1" x14ac:dyDescent="0.25">
      <c r="A416" s="5" t="s">
        <v>9</v>
      </c>
      <c r="B416" s="4">
        <v>510</v>
      </c>
      <c r="C416" s="19">
        <v>0.25098039215686274</v>
      </c>
      <c r="D416" s="19">
        <v>0.22941176470588234</v>
      </c>
      <c r="E416" s="19">
        <v>0.63137254901960782</v>
      </c>
      <c r="F416" s="20"/>
      <c r="G416" s="20"/>
      <c r="H416" s="20"/>
      <c r="I416" s="20"/>
      <c r="J416" s="20"/>
      <c r="K416" s="20"/>
      <c r="L416" s="20"/>
      <c r="M416" s="20"/>
      <c r="N416" s="20"/>
      <c r="O416" s="20"/>
      <c r="P416" s="20"/>
      <c r="Q416" s="2"/>
      <c r="R416" s="2"/>
      <c r="S416" s="2"/>
      <c r="T416" s="2"/>
      <c r="U416" s="2"/>
      <c r="V416" s="2"/>
      <c r="W416" s="2"/>
      <c r="X416" s="2"/>
      <c r="Y416" s="2"/>
    </row>
    <row r="417" spans="1:25" s="14" customFormat="1" x14ac:dyDescent="0.25">
      <c r="A417" s="5" t="s">
        <v>8</v>
      </c>
      <c r="B417" s="4">
        <v>622</v>
      </c>
      <c r="C417" s="19">
        <v>0.18649517684887459</v>
      </c>
      <c r="D417" s="19">
        <v>0.22990353697749197</v>
      </c>
      <c r="E417" s="19">
        <v>0.65273311897106112</v>
      </c>
      <c r="F417" s="20"/>
      <c r="G417" s="20"/>
      <c r="H417" s="20"/>
      <c r="I417" s="20"/>
      <c r="J417" s="20"/>
      <c r="K417" s="20"/>
      <c r="L417" s="20"/>
      <c r="M417" s="20"/>
      <c r="N417" s="20"/>
      <c r="O417" s="20"/>
      <c r="P417" s="20"/>
      <c r="Q417" s="2"/>
      <c r="R417" s="2"/>
      <c r="S417" s="2"/>
      <c r="T417" s="2"/>
      <c r="U417" s="2"/>
      <c r="V417" s="2"/>
      <c r="W417" s="2"/>
      <c r="X417" s="2"/>
      <c r="Y417" s="2"/>
    </row>
    <row r="418" spans="1:25" s="14" customFormat="1" x14ac:dyDescent="0.25">
      <c r="A418" s="5" t="s">
        <v>7</v>
      </c>
      <c r="B418" s="4">
        <v>344</v>
      </c>
      <c r="C418" s="19">
        <v>0.22965116279069767</v>
      </c>
      <c r="D418" s="19">
        <v>0.27034883720930231</v>
      </c>
      <c r="E418" s="19">
        <v>0.62209302325581395</v>
      </c>
      <c r="F418" s="20"/>
      <c r="G418" s="20"/>
      <c r="H418" s="20"/>
      <c r="I418" s="20"/>
      <c r="J418" s="20"/>
      <c r="K418" s="20"/>
      <c r="L418" s="20"/>
      <c r="M418" s="20"/>
      <c r="N418" s="20"/>
      <c r="O418" s="20"/>
      <c r="P418" s="20"/>
      <c r="Q418" s="2"/>
      <c r="R418" s="2"/>
      <c r="S418" s="2"/>
      <c r="T418" s="2"/>
      <c r="U418" s="2"/>
      <c r="V418" s="2"/>
      <c r="W418" s="2"/>
      <c r="X418" s="2"/>
      <c r="Y418" s="2"/>
    </row>
    <row r="419" spans="1:25" s="14" customFormat="1" x14ac:dyDescent="0.25">
      <c r="A419" s="5" t="s">
        <v>6</v>
      </c>
      <c r="B419" s="4">
        <v>440</v>
      </c>
      <c r="C419" s="19">
        <v>0.21363636363636362</v>
      </c>
      <c r="D419" s="19">
        <v>0.22272727272727272</v>
      </c>
      <c r="E419" s="19">
        <v>0.66590909090909089</v>
      </c>
      <c r="F419" s="20"/>
      <c r="G419" s="20"/>
      <c r="H419" s="20"/>
      <c r="I419" s="20"/>
      <c r="J419" s="20"/>
      <c r="K419" s="20"/>
      <c r="L419" s="20"/>
      <c r="M419" s="20"/>
      <c r="N419" s="20"/>
      <c r="O419" s="20"/>
      <c r="P419" s="20"/>
      <c r="Q419" s="2"/>
      <c r="R419" s="2"/>
      <c r="S419" s="2"/>
      <c r="T419" s="2"/>
      <c r="U419" s="2"/>
      <c r="V419" s="2"/>
      <c r="W419" s="2"/>
      <c r="X419" s="2"/>
      <c r="Y419" s="2"/>
    </row>
    <row r="420" spans="1:25" s="14" customFormat="1" x14ac:dyDescent="0.25">
      <c r="A420" s="5" t="s">
        <v>5</v>
      </c>
      <c r="B420" s="4">
        <v>1746</v>
      </c>
      <c r="C420" s="19">
        <v>0.20962199312714777</v>
      </c>
      <c r="D420" s="19">
        <v>0.22279495990836198</v>
      </c>
      <c r="E420" s="19">
        <v>0.66723940435280638</v>
      </c>
      <c r="F420" s="20"/>
      <c r="G420" s="20"/>
      <c r="H420" s="20"/>
      <c r="I420" s="20"/>
      <c r="J420" s="20"/>
      <c r="K420" s="20"/>
      <c r="L420" s="20"/>
      <c r="M420" s="20"/>
      <c r="N420" s="20"/>
      <c r="O420" s="20"/>
      <c r="P420" s="20"/>
      <c r="Q420" s="2"/>
      <c r="R420" s="2"/>
      <c r="S420" s="2"/>
      <c r="T420" s="2"/>
      <c r="U420" s="2"/>
      <c r="V420" s="2"/>
      <c r="W420" s="2"/>
      <c r="X420" s="2"/>
      <c r="Y420" s="2"/>
    </row>
    <row r="421" spans="1:25" s="14" customFormat="1" x14ac:dyDescent="0.25">
      <c r="A421" s="5" t="s">
        <v>4</v>
      </c>
      <c r="B421" s="4">
        <v>1158</v>
      </c>
      <c r="C421" s="19">
        <v>0.22797927461139897</v>
      </c>
      <c r="D421" s="19">
        <v>0.25129533678756477</v>
      </c>
      <c r="E421" s="19">
        <v>0.6295336787564767</v>
      </c>
      <c r="F421" s="20"/>
      <c r="G421" s="20"/>
      <c r="H421" s="20"/>
      <c r="I421" s="20"/>
      <c r="J421" s="20"/>
      <c r="K421" s="20"/>
      <c r="L421" s="20"/>
      <c r="M421" s="20"/>
      <c r="N421" s="20"/>
      <c r="O421" s="20"/>
      <c r="P421" s="20"/>
      <c r="Q421" s="2"/>
      <c r="R421" s="2"/>
      <c r="S421" s="2"/>
      <c r="T421" s="2"/>
      <c r="U421" s="2"/>
      <c r="V421" s="2"/>
      <c r="W421" s="2"/>
      <c r="X421" s="2"/>
      <c r="Y421" s="2"/>
    </row>
    <row r="422" spans="1:25" s="14" customFormat="1" x14ac:dyDescent="0.25">
      <c r="A422" s="5" t="s">
        <v>3</v>
      </c>
      <c r="B422" s="4">
        <v>817</v>
      </c>
      <c r="C422" s="19">
        <v>0.21909424724602203</v>
      </c>
      <c r="D422" s="19">
        <v>0.22643818849449204</v>
      </c>
      <c r="E422" s="19">
        <v>0.63892288861689106</v>
      </c>
      <c r="F422" s="20"/>
      <c r="G422" s="20"/>
      <c r="H422" s="20"/>
      <c r="I422" s="20"/>
      <c r="J422" s="20"/>
      <c r="K422" s="20"/>
      <c r="L422" s="20"/>
      <c r="M422" s="20"/>
      <c r="N422" s="20"/>
      <c r="O422" s="20"/>
      <c r="P422" s="20"/>
      <c r="Q422" s="2"/>
      <c r="R422" s="2"/>
      <c r="S422" s="2"/>
      <c r="T422" s="2"/>
      <c r="U422" s="2"/>
      <c r="V422" s="2"/>
      <c r="W422" s="2"/>
      <c r="X422" s="2"/>
      <c r="Y422" s="2"/>
    </row>
    <row r="423" spans="1:25" s="14" customFormat="1" x14ac:dyDescent="0.25">
      <c r="A423" s="5" t="s">
        <v>2</v>
      </c>
      <c r="B423" s="4">
        <v>1204</v>
      </c>
      <c r="C423" s="19">
        <v>0.2084717607973422</v>
      </c>
      <c r="D423" s="19">
        <v>0.2159468438538206</v>
      </c>
      <c r="E423" s="19">
        <v>0.67026578073089704</v>
      </c>
      <c r="F423" s="20"/>
      <c r="G423" s="20"/>
      <c r="H423" s="20"/>
      <c r="I423" s="20"/>
      <c r="J423" s="20"/>
      <c r="K423" s="20"/>
      <c r="L423" s="20"/>
      <c r="M423" s="20"/>
      <c r="N423" s="20"/>
      <c r="O423" s="20"/>
      <c r="P423" s="20"/>
      <c r="Q423" s="2"/>
      <c r="R423" s="2"/>
      <c r="S423" s="2"/>
      <c r="T423" s="2"/>
      <c r="U423" s="2"/>
      <c r="V423" s="2"/>
      <c r="W423" s="2"/>
      <c r="X423" s="2"/>
      <c r="Y423" s="2"/>
    </row>
    <row r="424" spans="1:25" s="14" customFormat="1" x14ac:dyDescent="0.25">
      <c r="A424" s="5" t="s">
        <v>1</v>
      </c>
      <c r="B424" s="4">
        <v>361</v>
      </c>
      <c r="C424" s="19">
        <v>0.2077562326869806</v>
      </c>
      <c r="D424" s="19">
        <v>0.24376731301939059</v>
      </c>
      <c r="E424" s="19">
        <v>0.65096952908587258</v>
      </c>
      <c r="F424" s="20"/>
      <c r="G424" s="20"/>
      <c r="H424" s="20"/>
      <c r="I424" s="20"/>
      <c r="J424" s="20"/>
      <c r="K424" s="20"/>
      <c r="L424" s="20"/>
      <c r="M424" s="20"/>
      <c r="N424" s="20"/>
      <c r="O424" s="20"/>
      <c r="P424" s="20"/>
      <c r="Q424" s="2"/>
      <c r="R424" s="2"/>
      <c r="S424" s="2"/>
      <c r="T424" s="2"/>
      <c r="U424" s="2"/>
      <c r="V424" s="2"/>
      <c r="W424" s="2"/>
      <c r="X424" s="2"/>
      <c r="Y424" s="2"/>
    </row>
    <row r="425" spans="1:25" s="14" customFormat="1" x14ac:dyDescent="0.25">
      <c r="A425" s="5" t="s">
        <v>0</v>
      </c>
      <c r="B425" s="4">
        <v>587</v>
      </c>
      <c r="C425" s="19">
        <v>0.22998296422487224</v>
      </c>
      <c r="D425" s="19">
        <v>0.27938671209540034</v>
      </c>
      <c r="E425" s="19">
        <v>0.63373083475298131</v>
      </c>
      <c r="F425" s="20"/>
      <c r="G425" s="20"/>
      <c r="H425" s="20"/>
      <c r="I425" s="20"/>
      <c r="J425" s="20"/>
      <c r="K425" s="20"/>
      <c r="L425" s="20"/>
      <c r="M425" s="20"/>
      <c r="N425" s="20"/>
      <c r="O425" s="20"/>
      <c r="P425" s="20"/>
      <c r="Q425" s="2"/>
      <c r="R425" s="2"/>
      <c r="S425" s="2"/>
      <c r="T425" s="2"/>
      <c r="U425" s="2"/>
      <c r="V425" s="2"/>
      <c r="W425" s="2"/>
      <c r="X425" s="2"/>
      <c r="Y425" s="2"/>
    </row>
    <row r="426" spans="1:25" s="14" customFormat="1" x14ac:dyDescent="0.25">
      <c r="C426" s="31"/>
      <c r="D426" s="31"/>
      <c r="E426" s="31"/>
      <c r="F426" s="31"/>
      <c r="G426" s="31"/>
      <c r="H426" s="31"/>
      <c r="I426" s="31"/>
      <c r="J426" s="31"/>
      <c r="K426" s="31"/>
      <c r="L426" s="31"/>
      <c r="M426" s="31"/>
      <c r="N426" s="31"/>
      <c r="O426" s="31"/>
      <c r="P426" s="31"/>
    </row>
    <row r="427" spans="1:25" s="14" customFormat="1" x14ac:dyDescent="0.25">
      <c r="C427" s="31"/>
      <c r="D427" s="31"/>
      <c r="E427" s="31"/>
      <c r="F427" s="31"/>
      <c r="G427" s="31"/>
      <c r="H427" s="31"/>
      <c r="I427" s="31"/>
      <c r="J427" s="31"/>
      <c r="K427" s="31"/>
      <c r="L427" s="31"/>
      <c r="M427" s="31"/>
      <c r="N427" s="31"/>
      <c r="O427" s="31"/>
      <c r="P427" s="31"/>
    </row>
    <row r="428" spans="1:25" s="14" customFormat="1" x14ac:dyDescent="0.25">
      <c r="C428" s="31"/>
      <c r="D428" s="31"/>
      <c r="E428" s="31"/>
      <c r="F428" s="31"/>
      <c r="G428" s="31"/>
      <c r="H428" s="31"/>
      <c r="I428" s="31"/>
      <c r="J428" s="31"/>
      <c r="K428" s="31"/>
      <c r="L428" s="31"/>
      <c r="M428" s="31"/>
      <c r="N428" s="31"/>
      <c r="O428" s="31"/>
      <c r="P428" s="31"/>
    </row>
    <row r="429" spans="1:25" s="14" customFormat="1" x14ac:dyDescent="0.25">
      <c r="C429" s="31"/>
      <c r="D429" s="31"/>
      <c r="E429" s="31"/>
      <c r="F429" s="31"/>
      <c r="G429" s="31"/>
      <c r="H429" s="31"/>
      <c r="I429" s="31"/>
      <c r="J429" s="31"/>
      <c r="K429" s="31"/>
      <c r="L429" s="31"/>
      <c r="M429" s="31"/>
      <c r="N429" s="31"/>
      <c r="O429" s="31"/>
      <c r="P429" s="31"/>
    </row>
    <row r="430" spans="1:25" s="14" customFormat="1" x14ac:dyDescent="0.25">
      <c r="C430" s="31"/>
      <c r="D430" s="31"/>
      <c r="E430" s="31"/>
      <c r="F430" s="31"/>
      <c r="G430" s="31"/>
      <c r="H430" s="31"/>
      <c r="I430" s="31"/>
      <c r="J430" s="31"/>
      <c r="K430" s="31"/>
      <c r="L430" s="31"/>
      <c r="M430" s="31"/>
      <c r="N430" s="31"/>
      <c r="O430" s="31"/>
      <c r="P430" s="31"/>
    </row>
    <row r="431" spans="1:25" s="14" customFormat="1" x14ac:dyDescent="0.25">
      <c r="C431" s="31"/>
      <c r="D431" s="31"/>
      <c r="E431" s="31"/>
      <c r="F431" s="31"/>
      <c r="G431" s="31"/>
      <c r="H431" s="31"/>
      <c r="I431" s="31"/>
      <c r="J431" s="31"/>
      <c r="K431" s="31"/>
      <c r="L431" s="31"/>
      <c r="M431" s="31"/>
      <c r="N431" s="31"/>
      <c r="O431" s="31"/>
      <c r="P431" s="31"/>
    </row>
    <row r="432" spans="1:25" s="14" customFormat="1" x14ac:dyDescent="0.25">
      <c r="C432" s="31"/>
      <c r="D432" s="31"/>
      <c r="E432" s="31"/>
      <c r="F432" s="31"/>
      <c r="G432" s="31"/>
      <c r="H432" s="31"/>
      <c r="I432" s="31"/>
      <c r="J432" s="31"/>
      <c r="K432" s="31"/>
      <c r="L432" s="31"/>
      <c r="M432" s="31"/>
      <c r="N432" s="31"/>
      <c r="O432" s="31"/>
      <c r="P432" s="31"/>
    </row>
    <row r="433" spans="3:16" s="14" customFormat="1" x14ac:dyDescent="0.25">
      <c r="C433" s="31"/>
      <c r="D433" s="31"/>
      <c r="E433" s="31"/>
      <c r="F433" s="31"/>
      <c r="G433" s="31"/>
      <c r="H433" s="31"/>
      <c r="I433" s="31"/>
      <c r="J433" s="31"/>
      <c r="K433" s="31"/>
      <c r="L433" s="31"/>
      <c r="M433" s="31"/>
      <c r="N433" s="31"/>
      <c r="O433" s="31"/>
      <c r="P433" s="31"/>
    </row>
    <row r="434" spans="3:16" s="14" customFormat="1" x14ac:dyDescent="0.25">
      <c r="C434" s="31"/>
      <c r="D434" s="31"/>
      <c r="E434" s="31"/>
      <c r="F434" s="31"/>
      <c r="G434" s="31"/>
      <c r="H434" s="31"/>
      <c r="I434" s="31"/>
      <c r="J434" s="31"/>
      <c r="K434" s="31"/>
      <c r="L434" s="31"/>
      <c r="M434" s="31"/>
      <c r="N434" s="31"/>
      <c r="O434" s="31"/>
      <c r="P434" s="31"/>
    </row>
    <row r="435" spans="3:16" s="14" customFormat="1" x14ac:dyDescent="0.25">
      <c r="C435" s="31"/>
      <c r="D435" s="31"/>
      <c r="E435" s="31"/>
      <c r="F435" s="31"/>
      <c r="G435" s="31"/>
      <c r="H435" s="31"/>
      <c r="I435" s="31"/>
      <c r="J435" s="31"/>
      <c r="K435" s="31"/>
      <c r="L435" s="31"/>
      <c r="M435" s="31"/>
      <c r="N435" s="31"/>
      <c r="O435" s="31"/>
      <c r="P435" s="31"/>
    </row>
    <row r="436" spans="3:16" s="14" customFormat="1" x14ac:dyDescent="0.25">
      <c r="C436" s="31"/>
      <c r="D436" s="31"/>
      <c r="E436" s="31"/>
      <c r="F436" s="31"/>
      <c r="G436" s="31"/>
      <c r="H436" s="31"/>
      <c r="I436" s="31"/>
      <c r="J436" s="31"/>
      <c r="K436" s="31"/>
      <c r="L436" s="31"/>
      <c r="M436" s="31"/>
      <c r="N436" s="31"/>
      <c r="O436" s="31"/>
      <c r="P436" s="31"/>
    </row>
    <row r="437" spans="3:16" s="14" customFormat="1" x14ac:dyDescent="0.25">
      <c r="C437" s="31"/>
      <c r="D437" s="31"/>
      <c r="E437" s="31"/>
      <c r="F437" s="31"/>
      <c r="G437" s="31"/>
      <c r="H437" s="31"/>
      <c r="I437" s="31"/>
      <c r="J437" s="31"/>
      <c r="K437" s="31"/>
      <c r="L437" s="31"/>
      <c r="M437" s="31"/>
      <c r="N437" s="31"/>
      <c r="O437" s="31"/>
      <c r="P437" s="31"/>
    </row>
    <row r="438" spans="3:16" s="14" customFormat="1" x14ac:dyDescent="0.25">
      <c r="C438" s="31"/>
      <c r="D438" s="31"/>
      <c r="E438" s="31"/>
      <c r="F438" s="31"/>
      <c r="G438" s="31"/>
      <c r="H438" s="31"/>
      <c r="I438" s="31"/>
      <c r="J438" s="31"/>
      <c r="K438" s="31"/>
      <c r="L438" s="31"/>
      <c r="M438" s="31"/>
      <c r="N438" s="31"/>
      <c r="O438" s="31"/>
      <c r="P438" s="31"/>
    </row>
    <row r="439" spans="3:16" s="14" customFormat="1" x14ac:dyDescent="0.25">
      <c r="C439" s="31"/>
      <c r="D439" s="31"/>
      <c r="E439" s="31"/>
      <c r="F439" s="31"/>
      <c r="G439" s="31"/>
      <c r="H439" s="31"/>
      <c r="I439" s="31"/>
      <c r="J439" s="31"/>
      <c r="K439" s="31"/>
      <c r="L439" s="31"/>
      <c r="M439" s="31"/>
      <c r="N439" s="31"/>
      <c r="O439" s="31"/>
      <c r="P439" s="31"/>
    </row>
    <row r="440" spans="3:16" s="14" customFormat="1" x14ac:dyDescent="0.25">
      <c r="C440" s="31"/>
      <c r="D440" s="31"/>
      <c r="E440" s="31"/>
      <c r="F440" s="31"/>
      <c r="G440" s="31"/>
      <c r="H440" s="31"/>
      <c r="I440" s="31"/>
      <c r="J440" s="31"/>
      <c r="K440" s="31"/>
      <c r="L440" s="31"/>
      <c r="M440" s="31"/>
      <c r="N440" s="31"/>
      <c r="O440" s="31"/>
      <c r="P440" s="31"/>
    </row>
    <row r="441" spans="3:16" s="14" customFormat="1" x14ac:dyDescent="0.25">
      <c r="C441" s="31"/>
      <c r="D441" s="31"/>
      <c r="E441" s="31"/>
      <c r="F441" s="31"/>
      <c r="G441" s="31"/>
      <c r="H441" s="31"/>
      <c r="I441" s="31"/>
      <c r="J441" s="31"/>
      <c r="K441" s="31"/>
      <c r="L441" s="31"/>
      <c r="M441" s="31"/>
      <c r="N441" s="31"/>
      <c r="O441" s="31"/>
      <c r="P441" s="31"/>
    </row>
    <row r="442" spans="3:16" s="14" customFormat="1" x14ac:dyDescent="0.25">
      <c r="C442" s="31"/>
      <c r="D442" s="31"/>
      <c r="E442" s="31"/>
      <c r="F442" s="31"/>
      <c r="G442" s="31"/>
      <c r="H442" s="31"/>
      <c r="I442" s="31"/>
      <c r="J442" s="31"/>
      <c r="K442" s="31"/>
      <c r="L442" s="31"/>
      <c r="M442" s="31"/>
      <c r="N442" s="31"/>
      <c r="O442" s="31"/>
      <c r="P442" s="31"/>
    </row>
    <row r="443" spans="3:16" s="14" customFormat="1" x14ac:dyDescent="0.25">
      <c r="C443" s="31"/>
      <c r="D443" s="31"/>
      <c r="E443" s="31"/>
      <c r="F443" s="31"/>
      <c r="G443" s="31"/>
      <c r="H443" s="31"/>
      <c r="I443" s="31"/>
      <c r="J443" s="31"/>
      <c r="K443" s="31"/>
      <c r="L443" s="31"/>
      <c r="M443" s="31"/>
      <c r="N443" s="31"/>
      <c r="O443" s="31"/>
      <c r="P443" s="31"/>
    </row>
    <row r="444" spans="3:16" s="14" customFormat="1" x14ac:dyDescent="0.25">
      <c r="C444" s="31"/>
      <c r="D444" s="31"/>
      <c r="E444" s="31"/>
      <c r="F444" s="31"/>
      <c r="G444" s="31"/>
      <c r="H444" s="31"/>
      <c r="I444" s="31"/>
      <c r="J444" s="31"/>
      <c r="K444" s="31"/>
      <c r="L444" s="31"/>
      <c r="M444" s="31"/>
      <c r="N444" s="31"/>
      <c r="O444" s="31"/>
      <c r="P444" s="31"/>
    </row>
    <row r="445" spans="3:16" s="14" customFormat="1" x14ac:dyDescent="0.25">
      <c r="C445" s="31"/>
      <c r="D445" s="31"/>
      <c r="E445" s="31"/>
      <c r="F445" s="31"/>
      <c r="G445" s="31"/>
      <c r="H445" s="31"/>
      <c r="I445" s="31"/>
      <c r="J445" s="31"/>
      <c r="K445" s="31"/>
      <c r="L445" s="31"/>
      <c r="M445" s="31"/>
      <c r="N445" s="31"/>
      <c r="O445" s="31"/>
      <c r="P445" s="31"/>
    </row>
    <row r="446" spans="3:16" s="14" customFormat="1" x14ac:dyDescent="0.25">
      <c r="C446" s="31"/>
      <c r="D446" s="31"/>
      <c r="E446" s="31"/>
      <c r="F446" s="31"/>
      <c r="G446" s="31"/>
      <c r="H446" s="31"/>
      <c r="I446" s="31"/>
      <c r="J446" s="31"/>
      <c r="K446" s="31"/>
      <c r="L446" s="31"/>
      <c r="M446" s="31"/>
      <c r="N446" s="31"/>
      <c r="O446" s="31"/>
      <c r="P446" s="31"/>
    </row>
    <row r="447" spans="3:16" s="14" customFormat="1" x14ac:dyDescent="0.25">
      <c r="C447" s="31"/>
      <c r="D447" s="31"/>
      <c r="E447" s="31"/>
      <c r="F447" s="31"/>
      <c r="G447" s="31"/>
      <c r="H447" s="31"/>
      <c r="I447" s="31"/>
      <c r="J447" s="31"/>
      <c r="K447" s="31"/>
      <c r="L447" s="31"/>
      <c r="M447" s="31"/>
      <c r="N447" s="31"/>
      <c r="O447" s="31"/>
      <c r="P447" s="31"/>
    </row>
    <row r="448" spans="3:16" s="14" customFormat="1" x14ac:dyDescent="0.25">
      <c r="C448" s="31"/>
      <c r="D448" s="31"/>
      <c r="E448" s="31"/>
      <c r="F448" s="31"/>
      <c r="G448" s="31"/>
      <c r="H448" s="31"/>
      <c r="I448" s="31"/>
      <c r="J448" s="31"/>
      <c r="K448" s="31"/>
      <c r="L448" s="31"/>
      <c r="M448" s="31"/>
      <c r="N448" s="31"/>
      <c r="O448" s="31"/>
      <c r="P448" s="31"/>
    </row>
    <row r="449" spans="3:16" s="14" customFormat="1" x14ac:dyDescent="0.25">
      <c r="C449" s="31"/>
      <c r="D449" s="31"/>
      <c r="E449" s="31"/>
      <c r="F449" s="31"/>
      <c r="G449" s="31"/>
      <c r="H449" s="31"/>
      <c r="I449" s="31"/>
      <c r="J449" s="31"/>
      <c r="K449" s="31"/>
      <c r="L449" s="31"/>
      <c r="M449" s="31"/>
      <c r="N449" s="31"/>
      <c r="O449" s="31"/>
      <c r="P449" s="31"/>
    </row>
    <row r="450" spans="3:16" s="14" customFormat="1" x14ac:dyDescent="0.25">
      <c r="C450" s="31"/>
      <c r="D450" s="31"/>
      <c r="E450" s="31"/>
      <c r="F450" s="31"/>
      <c r="G450" s="31"/>
      <c r="H450" s="31"/>
      <c r="I450" s="31"/>
      <c r="J450" s="31"/>
      <c r="K450" s="31"/>
      <c r="L450" s="31"/>
      <c r="M450" s="31"/>
      <c r="N450" s="31"/>
      <c r="O450" s="31"/>
      <c r="P450" s="31"/>
    </row>
    <row r="451" spans="3:16" s="14" customFormat="1" x14ac:dyDescent="0.25">
      <c r="C451" s="31"/>
      <c r="D451" s="31"/>
      <c r="E451" s="31"/>
      <c r="F451" s="31"/>
      <c r="G451" s="31"/>
      <c r="H451" s="31"/>
      <c r="I451" s="31"/>
      <c r="J451" s="31"/>
      <c r="K451" s="31"/>
      <c r="L451" s="31"/>
      <c r="M451" s="31"/>
      <c r="N451" s="31"/>
      <c r="O451" s="31"/>
      <c r="P451" s="31"/>
    </row>
    <row r="452" spans="3:16" s="14" customFormat="1" x14ac:dyDescent="0.25">
      <c r="C452" s="31"/>
      <c r="D452" s="31"/>
      <c r="E452" s="31"/>
      <c r="F452" s="31"/>
      <c r="G452" s="31"/>
      <c r="H452" s="31"/>
      <c r="I452" s="31"/>
      <c r="J452" s="31"/>
      <c r="K452" s="31"/>
      <c r="L452" s="31"/>
      <c r="M452" s="31"/>
      <c r="N452" s="31"/>
      <c r="O452" s="31"/>
      <c r="P452" s="31"/>
    </row>
    <row r="453" spans="3:16" s="14" customFormat="1" x14ac:dyDescent="0.25">
      <c r="C453" s="31"/>
      <c r="D453" s="31"/>
      <c r="E453" s="31"/>
      <c r="F453" s="31"/>
      <c r="G453" s="31"/>
      <c r="H453" s="31"/>
      <c r="I453" s="31"/>
      <c r="J453" s="31"/>
      <c r="K453" s="31"/>
      <c r="L453" s="31"/>
      <c r="M453" s="31"/>
      <c r="N453" s="31"/>
      <c r="O453" s="31"/>
      <c r="P453" s="31"/>
    </row>
    <row r="454" spans="3:16" s="14" customFormat="1" x14ac:dyDescent="0.25">
      <c r="C454" s="31"/>
      <c r="D454" s="31"/>
      <c r="E454" s="31"/>
      <c r="F454" s="31"/>
      <c r="G454" s="31"/>
      <c r="H454" s="31"/>
      <c r="I454" s="31"/>
      <c r="J454" s="31"/>
      <c r="K454" s="31"/>
      <c r="L454" s="31"/>
      <c r="M454" s="31"/>
      <c r="N454" s="31"/>
      <c r="O454" s="31"/>
      <c r="P454" s="31"/>
    </row>
    <row r="455" spans="3:16" s="14" customFormat="1" x14ac:dyDescent="0.25">
      <c r="C455" s="31"/>
      <c r="D455" s="31"/>
      <c r="E455" s="31"/>
      <c r="F455" s="31"/>
      <c r="G455" s="31"/>
      <c r="H455" s="31"/>
      <c r="I455" s="31"/>
      <c r="J455" s="31"/>
      <c r="K455" s="31"/>
      <c r="L455" s="31"/>
      <c r="M455" s="31"/>
      <c r="N455" s="31"/>
      <c r="O455" s="31"/>
      <c r="P455" s="31"/>
    </row>
    <row r="456" spans="3:16" s="14" customFormat="1" x14ac:dyDescent="0.25">
      <c r="C456" s="31"/>
      <c r="D456" s="31"/>
      <c r="E456" s="31"/>
      <c r="F456" s="31"/>
      <c r="G456" s="31"/>
      <c r="H456" s="31"/>
      <c r="I456" s="31"/>
      <c r="J456" s="31"/>
      <c r="K456" s="31"/>
      <c r="L456" s="31"/>
      <c r="M456" s="31"/>
      <c r="N456" s="31"/>
      <c r="O456" s="31"/>
      <c r="P456" s="31"/>
    </row>
    <row r="457" spans="3:16" s="14" customFormat="1" x14ac:dyDescent="0.25">
      <c r="C457" s="31"/>
      <c r="D457" s="31"/>
      <c r="E457" s="31"/>
      <c r="F457" s="31"/>
      <c r="G457" s="31"/>
      <c r="H457" s="31"/>
      <c r="I457" s="31"/>
      <c r="J457" s="31"/>
      <c r="K457" s="31"/>
      <c r="L457" s="31"/>
      <c r="M457" s="31"/>
      <c r="N457" s="31"/>
      <c r="O457" s="31"/>
      <c r="P457" s="31"/>
    </row>
    <row r="458" spans="3:16" s="14" customFormat="1" x14ac:dyDescent="0.25">
      <c r="C458" s="31"/>
      <c r="D458" s="31"/>
      <c r="E458" s="31"/>
      <c r="F458" s="31"/>
      <c r="G458" s="31"/>
      <c r="H458" s="31"/>
      <c r="I458" s="31"/>
      <c r="J458" s="31"/>
      <c r="K458" s="31"/>
      <c r="L458" s="31"/>
      <c r="M458" s="31"/>
      <c r="N458" s="31"/>
      <c r="O458" s="31"/>
      <c r="P458" s="31"/>
    </row>
    <row r="459" spans="3:16" s="14" customFormat="1" x14ac:dyDescent="0.25">
      <c r="C459" s="31"/>
      <c r="D459" s="31"/>
      <c r="E459" s="31"/>
      <c r="F459" s="31"/>
      <c r="G459" s="31"/>
      <c r="H459" s="31"/>
      <c r="I459" s="31"/>
      <c r="J459" s="31"/>
      <c r="K459" s="31"/>
      <c r="L459" s="31"/>
      <c r="M459" s="31"/>
      <c r="N459" s="31"/>
      <c r="O459" s="31"/>
      <c r="P459" s="31"/>
    </row>
    <row r="460" spans="3:16" s="14" customFormat="1" x14ac:dyDescent="0.25">
      <c r="C460" s="31"/>
      <c r="D460" s="31"/>
      <c r="E460" s="31"/>
      <c r="F460" s="31"/>
      <c r="G460" s="31"/>
      <c r="H460" s="31"/>
      <c r="I460" s="31"/>
      <c r="J460" s="31"/>
      <c r="K460" s="31"/>
      <c r="L460" s="31"/>
      <c r="M460" s="31"/>
      <c r="N460" s="31"/>
      <c r="O460" s="31"/>
      <c r="P460" s="31"/>
    </row>
    <row r="461" spans="3:16" s="14" customFormat="1" x14ac:dyDescent="0.25">
      <c r="C461" s="31"/>
      <c r="D461" s="31"/>
      <c r="E461" s="31"/>
      <c r="F461" s="31"/>
      <c r="G461" s="31"/>
      <c r="H461" s="31"/>
      <c r="I461" s="31"/>
      <c r="J461" s="31"/>
      <c r="K461" s="31"/>
      <c r="L461" s="31"/>
      <c r="M461" s="31"/>
      <c r="N461" s="31"/>
      <c r="O461" s="31"/>
      <c r="P461" s="31"/>
    </row>
    <row r="462" spans="3:16" s="14" customFormat="1" x14ac:dyDescent="0.25">
      <c r="C462" s="31"/>
      <c r="D462" s="31"/>
      <c r="E462" s="31"/>
      <c r="F462" s="31"/>
      <c r="G462" s="31"/>
      <c r="H462" s="31"/>
      <c r="I462" s="31"/>
      <c r="J462" s="31"/>
      <c r="K462" s="31"/>
      <c r="L462" s="31"/>
      <c r="M462" s="31"/>
      <c r="N462" s="31"/>
      <c r="O462" s="31"/>
      <c r="P462" s="31"/>
    </row>
    <row r="463" spans="3:16" s="14" customFormat="1" x14ac:dyDescent="0.25">
      <c r="C463" s="31"/>
      <c r="D463" s="31"/>
      <c r="E463" s="31"/>
      <c r="F463" s="31"/>
      <c r="G463" s="31"/>
      <c r="H463" s="31"/>
      <c r="I463" s="31"/>
      <c r="J463" s="31"/>
      <c r="K463" s="31"/>
      <c r="L463" s="31"/>
      <c r="M463" s="31"/>
      <c r="N463" s="31"/>
      <c r="O463" s="31"/>
      <c r="P463" s="31"/>
    </row>
    <row r="464" spans="3:16" s="14" customFormat="1" x14ac:dyDescent="0.25">
      <c r="C464" s="31"/>
      <c r="D464" s="31"/>
      <c r="E464" s="31"/>
      <c r="F464" s="31"/>
      <c r="G464" s="31"/>
      <c r="H464" s="31"/>
      <c r="I464" s="31"/>
      <c r="J464" s="31"/>
      <c r="K464" s="31"/>
      <c r="L464" s="31"/>
      <c r="M464" s="31"/>
      <c r="N464" s="31"/>
      <c r="O464" s="31"/>
      <c r="P464" s="31"/>
    </row>
    <row r="465" spans="3:16" s="14" customFormat="1" x14ac:dyDescent="0.25">
      <c r="C465" s="31"/>
      <c r="D465" s="31"/>
      <c r="E465" s="31"/>
      <c r="F465" s="31"/>
      <c r="G465" s="31"/>
      <c r="H465" s="31"/>
      <c r="I465" s="31"/>
      <c r="J465" s="31"/>
      <c r="K465" s="31"/>
      <c r="L465" s="31"/>
      <c r="M465" s="31"/>
      <c r="N465" s="31"/>
      <c r="O465" s="31"/>
      <c r="P465" s="31"/>
    </row>
    <row r="466" spans="3:16" s="14" customFormat="1" x14ac:dyDescent="0.25">
      <c r="C466" s="31"/>
      <c r="D466" s="31"/>
      <c r="E466" s="31"/>
      <c r="F466" s="31"/>
      <c r="G466" s="31"/>
      <c r="H466" s="31"/>
      <c r="I466" s="31"/>
      <c r="J466" s="31"/>
      <c r="K466" s="31"/>
      <c r="L466" s="31"/>
      <c r="M466" s="31"/>
      <c r="N466" s="31"/>
      <c r="O466" s="31"/>
      <c r="P466" s="31"/>
    </row>
    <row r="467" spans="3:16" s="14" customFormat="1" x14ac:dyDescent="0.25">
      <c r="C467" s="31"/>
      <c r="D467" s="31"/>
      <c r="E467" s="31"/>
      <c r="F467" s="31"/>
      <c r="G467" s="31"/>
      <c r="H467" s="31"/>
      <c r="I467" s="31"/>
      <c r="J467" s="31"/>
      <c r="K467" s="31"/>
      <c r="L467" s="31"/>
      <c r="M467" s="31"/>
      <c r="N467" s="31"/>
      <c r="O467" s="31"/>
      <c r="P467" s="31"/>
    </row>
    <row r="468" spans="3:16" s="14" customFormat="1" x14ac:dyDescent="0.25">
      <c r="C468" s="31"/>
      <c r="D468" s="31"/>
      <c r="E468" s="31"/>
      <c r="F468" s="31"/>
      <c r="G468" s="31"/>
      <c r="H468" s="31"/>
      <c r="I468" s="31"/>
      <c r="J468" s="31"/>
      <c r="K468" s="31"/>
      <c r="L468" s="31"/>
      <c r="M468" s="31"/>
      <c r="N468" s="31"/>
      <c r="O468" s="31"/>
      <c r="P468" s="31"/>
    </row>
    <row r="469" spans="3:16" s="14" customFormat="1" x14ac:dyDescent="0.25">
      <c r="C469" s="31"/>
      <c r="D469" s="31"/>
      <c r="E469" s="31"/>
      <c r="F469" s="31"/>
      <c r="G469" s="31"/>
      <c r="H469" s="31"/>
      <c r="I469" s="31"/>
      <c r="J469" s="31"/>
      <c r="K469" s="31"/>
      <c r="L469" s="31"/>
      <c r="M469" s="31"/>
      <c r="N469" s="31"/>
      <c r="O469" s="31"/>
      <c r="P469" s="31"/>
    </row>
    <row r="470" spans="3:16" s="14" customFormat="1" x14ac:dyDescent="0.25">
      <c r="C470" s="31"/>
      <c r="D470" s="31"/>
      <c r="E470" s="31"/>
      <c r="F470" s="31"/>
      <c r="G470" s="31"/>
      <c r="H470" s="31"/>
      <c r="I470" s="31"/>
      <c r="J470" s="31"/>
      <c r="K470" s="31"/>
      <c r="L470" s="31"/>
      <c r="M470" s="31"/>
      <c r="N470" s="31"/>
      <c r="O470" s="31"/>
      <c r="P470" s="31"/>
    </row>
    <row r="471" spans="3:16" s="14" customFormat="1" x14ac:dyDescent="0.25">
      <c r="C471" s="31"/>
      <c r="D471" s="31"/>
      <c r="E471" s="31"/>
      <c r="F471" s="31"/>
      <c r="G471" s="31"/>
      <c r="H471" s="31"/>
      <c r="I471" s="31"/>
      <c r="J471" s="31"/>
      <c r="K471" s="31"/>
      <c r="L471" s="31"/>
      <c r="M471" s="31"/>
      <c r="N471" s="31"/>
      <c r="O471" s="31"/>
      <c r="P471" s="31"/>
    </row>
    <row r="472" spans="3:16" s="14" customFormat="1" x14ac:dyDescent="0.25">
      <c r="C472" s="31"/>
      <c r="D472" s="31"/>
      <c r="E472" s="31"/>
      <c r="F472" s="31"/>
      <c r="G472" s="31"/>
      <c r="H472" s="31"/>
      <c r="I472" s="31"/>
      <c r="J472" s="31"/>
      <c r="K472" s="31"/>
      <c r="L472" s="31"/>
      <c r="M472" s="31"/>
      <c r="N472" s="31"/>
      <c r="O472" s="31"/>
      <c r="P472" s="31"/>
    </row>
    <row r="473" spans="3:16" s="14" customFormat="1" x14ac:dyDescent="0.25">
      <c r="C473" s="31"/>
      <c r="D473" s="31"/>
      <c r="E473" s="31"/>
      <c r="F473" s="31"/>
      <c r="G473" s="31"/>
      <c r="H473" s="31"/>
      <c r="I473" s="31"/>
      <c r="J473" s="31"/>
      <c r="K473" s="31"/>
      <c r="L473" s="31"/>
      <c r="M473" s="31"/>
      <c r="N473" s="31"/>
      <c r="O473" s="31"/>
      <c r="P473" s="31"/>
    </row>
    <row r="474" spans="3:16" s="14" customFormat="1" x14ac:dyDescent="0.25">
      <c r="C474" s="31"/>
      <c r="D474" s="31"/>
      <c r="E474" s="31"/>
      <c r="F474" s="31"/>
      <c r="G474" s="31"/>
      <c r="H474" s="31"/>
      <c r="I474" s="31"/>
      <c r="J474" s="31"/>
      <c r="K474" s="31"/>
      <c r="L474" s="31"/>
      <c r="M474" s="31"/>
      <c r="N474" s="31"/>
      <c r="O474" s="31"/>
      <c r="P474" s="31"/>
    </row>
    <row r="475" spans="3:16" s="14" customFormat="1" x14ac:dyDescent="0.25">
      <c r="C475" s="31"/>
      <c r="D475" s="31"/>
      <c r="E475" s="31"/>
      <c r="F475" s="31"/>
      <c r="G475" s="31"/>
      <c r="H475" s="31"/>
      <c r="I475" s="31"/>
      <c r="J475" s="31"/>
      <c r="K475" s="31"/>
      <c r="L475" s="31"/>
      <c r="M475" s="31"/>
      <c r="N475" s="31"/>
      <c r="O475" s="31"/>
      <c r="P475" s="31"/>
    </row>
    <row r="476" spans="3:16" s="14" customFormat="1" x14ac:dyDescent="0.25">
      <c r="C476" s="31"/>
      <c r="D476" s="31"/>
      <c r="E476" s="31"/>
      <c r="F476" s="31"/>
      <c r="G476" s="31"/>
      <c r="H476" s="31"/>
      <c r="I476" s="31"/>
      <c r="J476" s="31"/>
      <c r="K476" s="31"/>
      <c r="L476" s="31"/>
      <c r="M476" s="31"/>
      <c r="N476" s="31"/>
      <c r="O476" s="31"/>
      <c r="P476" s="31"/>
    </row>
    <row r="477" spans="3:16" s="14" customFormat="1" x14ac:dyDescent="0.25">
      <c r="C477" s="31"/>
      <c r="D477" s="31"/>
      <c r="E477" s="31"/>
      <c r="F477" s="31"/>
      <c r="G477" s="31"/>
      <c r="H477" s="31"/>
      <c r="I477" s="31"/>
      <c r="J477" s="31"/>
      <c r="K477" s="31"/>
      <c r="L477" s="31"/>
      <c r="M477" s="31"/>
      <c r="N477" s="31"/>
      <c r="O477" s="31"/>
      <c r="P477" s="31"/>
    </row>
    <row r="478" spans="3:16" s="14" customFormat="1" x14ac:dyDescent="0.25">
      <c r="C478" s="31"/>
      <c r="D478" s="31"/>
      <c r="E478" s="31"/>
      <c r="F478" s="31"/>
      <c r="G478" s="31"/>
      <c r="H478" s="31"/>
      <c r="I478" s="31"/>
      <c r="J478" s="31"/>
      <c r="K478" s="31"/>
      <c r="L478" s="31"/>
      <c r="M478" s="31"/>
      <c r="N478" s="31"/>
      <c r="O478" s="31"/>
      <c r="P478" s="31"/>
    </row>
    <row r="479" spans="3:16" s="14" customFormat="1" x14ac:dyDescent="0.25">
      <c r="C479" s="31"/>
      <c r="D479" s="31"/>
      <c r="E479" s="31"/>
      <c r="F479" s="31"/>
      <c r="G479" s="31"/>
      <c r="H479" s="31"/>
      <c r="I479" s="31"/>
      <c r="J479" s="31"/>
      <c r="K479" s="31"/>
      <c r="L479" s="31"/>
      <c r="M479" s="31"/>
      <c r="N479" s="31"/>
      <c r="O479" s="31"/>
      <c r="P479" s="31"/>
    </row>
    <row r="480" spans="3:16" s="14" customFormat="1" x14ac:dyDescent="0.25">
      <c r="C480" s="31"/>
      <c r="D480" s="31"/>
      <c r="E480" s="31"/>
      <c r="F480" s="31"/>
      <c r="G480" s="31"/>
      <c r="H480" s="31"/>
      <c r="I480" s="31"/>
      <c r="J480" s="31"/>
      <c r="K480" s="31"/>
      <c r="L480" s="31"/>
      <c r="M480" s="31"/>
      <c r="N480" s="31"/>
      <c r="O480" s="31"/>
      <c r="P480" s="31"/>
    </row>
    <row r="481" spans="3:16" s="14" customFormat="1" x14ac:dyDescent="0.25">
      <c r="C481" s="31"/>
      <c r="D481" s="31"/>
      <c r="E481" s="31"/>
      <c r="F481" s="31"/>
      <c r="G481" s="31"/>
      <c r="H481" s="31"/>
      <c r="I481" s="31"/>
      <c r="J481" s="31"/>
      <c r="K481" s="31"/>
      <c r="L481" s="31"/>
      <c r="M481" s="31"/>
      <c r="N481" s="31"/>
      <c r="O481" s="31"/>
      <c r="P481" s="31"/>
    </row>
    <row r="482" spans="3:16" s="14" customFormat="1" x14ac:dyDescent="0.25">
      <c r="C482" s="31"/>
      <c r="D482" s="31"/>
      <c r="E482" s="31"/>
      <c r="F482" s="31"/>
      <c r="G482" s="31"/>
      <c r="H482" s="31"/>
      <c r="I482" s="31"/>
      <c r="J482" s="31"/>
      <c r="K482" s="31"/>
      <c r="L482" s="31"/>
      <c r="M482" s="31"/>
      <c r="N482" s="31"/>
      <c r="O482" s="31"/>
      <c r="P482" s="31"/>
    </row>
    <row r="483" spans="3:16" s="14" customFormat="1" x14ac:dyDescent="0.25">
      <c r="C483" s="31"/>
      <c r="D483" s="31"/>
      <c r="E483" s="31"/>
      <c r="F483" s="31"/>
      <c r="G483" s="31"/>
      <c r="H483" s="31"/>
      <c r="I483" s="31"/>
      <c r="J483" s="31"/>
      <c r="K483" s="31"/>
      <c r="L483" s="31"/>
      <c r="M483" s="31"/>
      <c r="N483" s="31"/>
      <c r="O483" s="31"/>
      <c r="P483" s="31"/>
    </row>
    <row r="484" spans="3:16" s="14" customFormat="1" x14ac:dyDescent="0.25">
      <c r="C484" s="31"/>
      <c r="D484" s="31"/>
      <c r="E484" s="31"/>
      <c r="F484" s="31"/>
      <c r="G484" s="31"/>
      <c r="H484" s="31"/>
      <c r="I484" s="31"/>
      <c r="J484" s="31"/>
      <c r="K484" s="31"/>
      <c r="L484" s="31"/>
      <c r="M484" s="31"/>
      <c r="N484" s="31"/>
      <c r="O484" s="31"/>
      <c r="P484" s="31"/>
    </row>
    <row r="485" spans="3:16" s="14" customFormat="1" x14ac:dyDescent="0.25">
      <c r="C485" s="31"/>
      <c r="D485" s="31"/>
      <c r="E485" s="31"/>
      <c r="F485" s="31"/>
      <c r="G485" s="31"/>
      <c r="H485" s="31"/>
      <c r="I485" s="31"/>
      <c r="J485" s="31"/>
      <c r="K485" s="31"/>
      <c r="L485" s="31"/>
      <c r="M485" s="31"/>
      <c r="N485" s="31"/>
      <c r="O485" s="31"/>
      <c r="P485" s="31"/>
    </row>
    <row r="486" spans="3:16" s="14" customFormat="1" x14ac:dyDescent="0.25">
      <c r="C486" s="31"/>
      <c r="D486" s="31"/>
      <c r="E486" s="31"/>
      <c r="F486" s="31"/>
      <c r="G486" s="31"/>
      <c r="H486" s="31"/>
      <c r="I486" s="31"/>
      <c r="J486" s="31"/>
      <c r="K486" s="31"/>
      <c r="L486" s="31"/>
      <c r="M486" s="31"/>
      <c r="N486" s="31"/>
      <c r="O486" s="31"/>
      <c r="P486" s="31"/>
    </row>
    <row r="487" spans="3:16" s="14" customFormat="1" x14ac:dyDescent="0.25">
      <c r="C487" s="31"/>
      <c r="D487" s="31"/>
      <c r="E487" s="31"/>
      <c r="F487" s="31"/>
      <c r="G487" s="31"/>
      <c r="H487" s="31"/>
      <c r="I487" s="31"/>
      <c r="J487" s="31"/>
      <c r="K487" s="31"/>
      <c r="L487" s="31"/>
      <c r="M487" s="31"/>
      <c r="N487" s="31"/>
      <c r="O487" s="31"/>
      <c r="P487" s="31"/>
    </row>
  </sheetData>
  <mergeCells count="2">
    <mergeCell ref="D3:J4"/>
    <mergeCell ref="D5:J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43D16-4C26-4B98-B56B-44AAF2757137}">
  <dimension ref="A1:X19"/>
  <sheetViews>
    <sheetView showGridLines="0" zoomScaleNormal="100" workbookViewId="0">
      <pane ySplit="1" topLeftCell="A2" activePane="bottomLeft" state="frozenSplit"/>
      <selection pane="bottomLeft" activeCell="B1" sqref="B1"/>
    </sheetView>
  </sheetViews>
  <sheetFormatPr defaultRowHeight="15" x14ac:dyDescent="0.25"/>
  <cols>
    <col min="1" max="1" width="111.28515625" style="38" customWidth="1"/>
    <col min="2" max="5" width="17.42578125" style="39" customWidth="1"/>
    <col min="6" max="23" width="9.140625" style="39"/>
    <col min="24" max="16384" width="9.140625" style="38"/>
  </cols>
  <sheetData>
    <row r="1" spans="1:24" customFormat="1" ht="20.25" customHeight="1" x14ac:dyDescent="0.25">
      <c r="A1" s="50" t="str">
        <f>HYPERLINK("#'Table of Contents'!A13","Table of Contents")</f>
        <v>Table of Contents</v>
      </c>
      <c r="B1" s="32"/>
      <c r="C1" s="32"/>
      <c r="D1" s="32"/>
      <c r="E1" s="32"/>
      <c r="F1" s="32"/>
      <c r="G1" s="32"/>
      <c r="H1" s="32"/>
      <c r="I1" s="32"/>
      <c r="J1" s="32"/>
      <c r="K1" s="32"/>
      <c r="L1" s="32"/>
      <c r="M1" s="32"/>
      <c r="N1" s="32"/>
      <c r="O1" s="32"/>
      <c r="P1" s="32"/>
      <c r="Q1" s="32"/>
      <c r="R1" s="32"/>
      <c r="S1" s="32"/>
      <c r="T1" s="32"/>
      <c r="U1" s="32"/>
      <c r="V1" s="32"/>
      <c r="W1" s="32"/>
      <c r="X1" s="32"/>
    </row>
    <row r="2" spans="1:24" customFormat="1" ht="20.25" customHeight="1" x14ac:dyDescent="0.25">
      <c r="B2" s="35"/>
      <c r="C2" s="32"/>
      <c r="D2" s="32"/>
      <c r="E2" s="32"/>
      <c r="F2" s="32"/>
      <c r="G2" s="32"/>
      <c r="H2" s="32"/>
      <c r="I2" s="32"/>
      <c r="J2" s="32"/>
      <c r="K2" s="32"/>
      <c r="L2" s="32"/>
      <c r="M2" s="32"/>
      <c r="N2" s="32"/>
      <c r="O2" s="32"/>
      <c r="P2" s="32"/>
      <c r="Q2" s="32"/>
      <c r="R2" s="32"/>
      <c r="S2" s="32"/>
      <c r="T2" s="32"/>
      <c r="U2" s="32"/>
      <c r="V2" s="32"/>
      <c r="W2" s="32"/>
      <c r="X2" s="32"/>
    </row>
    <row r="3" spans="1:24" customFormat="1" ht="20.25" customHeight="1" x14ac:dyDescent="0.25">
      <c r="A3" s="55"/>
      <c r="B3" s="55"/>
      <c r="C3" s="55"/>
      <c r="D3" s="55"/>
      <c r="E3" s="55"/>
      <c r="F3" s="32"/>
      <c r="G3" s="32"/>
      <c r="H3" s="32"/>
      <c r="I3" s="32"/>
      <c r="J3" s="32"/>
      <c r="K3" s="32"/>
      <c r="L3" s="32"/>
      <c r="M3" s="32"/>
      <c r="N3" s="32"/>
      <c r="O3" s="32"/>
      <c r="P3" s="32"/>
      <c r="Q3" s="32"/>
      <c r="R3" s="32"/>
      <c r="S3" s="32"/>
      <c r="T3" s="32"/>
      <c r="U3" s="32"/>
      <c r="V3" s="32"/>
      <c r="W3" s="32"/>
    </row>
    <row r="4" spans="1:24" customFormat="1" ht="20.25" customHeight="1" x14ac:dyDescent="0.25">
      <c r="A4" s="55"/>
      <c r="B4" s="55"/>
      <c r="C4" s="55"/>
      <c r="D4" s="55"/>
      <c r="E4" s="55"/>
      <c r="F4" s="36"/>
      <c r="G4" s="36"/>
      <c r="H4" s="36"/>
      <c r="I4" s="36"/>
      <c r="J4" s="36"/>
      <c r="K4" s="32"/>
      <c r="L4" s="32"/>
      <c r="M4" s="32"/>
      <c r="N4" s="32"/>
      <c r="O4" s="32"/>
      <c r="P4" s="32"/>
      <c r="Q4" s="32"/>
      <c r="R4" s="32"/>
      <c r="S4" s="32"/>
      <c r="T4" s="32"/>
      <c r="U4" s="32"/>
      <c r="V4" s="32"/>
      <c r="W4" s="32"/>
    </row>
    <row r="5" spans="1:24" customFormat="1" ht="20.25" customHeight="1" x14ac:dyDescent="0.25">
      <c r="A5" s="55"/>
      <c r="B5" s="55"/>
      <c r="C5" s="55"/>
      <c r="D5" s="55"/>
      <c r="E5" s="55"/>
      <c r="F5" s="36"/>
      <c r="G5" s="36"/>
      <c r="H5" s="36"/>
      <c r="I5" s="36"/>
      <c r="J5" s="36"/>
      <c r="K5" s="32"/>
      <c r="L5" s="32"/>
      <c r="M5" s="32"/>
      <c r="N5" s="32"/>
      <c r="O5" s="32"/>
      <c r="P5" s="32"/>
      <c r="Q5" s="32"/>
      <c r="R5" s="32"/>
      <c r="S5" s="32"/>
      <c r="T5" s="32"/>
      <c r="U5" s="32"/>
      <c r="V5" s="32"/>
      <c r="W5" s="32"/>
    </row>
    <row r="6" spans="1:24" customFormat="1" ht="20.25" customHeight="1" x14ac:dyDescent="0.25">
      <c r="A6" s="55"/>
      <c r="B6" s="55"/>
      <c r="C6" s="55"/>
      <c r="D6" s="55"/>
      <c r="E6" s="55"/>
      <c r="F6" s="36"/>
      <c r="G6" s="36"/>
      <c r="H6" s="36"/>
      <c r="I6" s="36"/>
      <c r="J6" s="36"/>
      <c r="K6" s="32"/>
      <c r="L6" s="32"/>
      <c r="M6" s="32"/>
      <c r="N6" s="32"/>
      <c r="O6" s="32"/>
      <c r="P6" s="32"/>
      <c r="Q6" s="32"/>
      <c r="R6" s="32"/>
      <c r="S6" s="32"/>
      <c r="T6" s="32"/>
      <c r="U6" s="32"/>
      <c r="V6" s="32"/>
      <c r="W6" s="32"/>
    </row>
    <row r="7" spans="1:24" customFormat="1" ht="20.25" customHeight="1" x14ac:dyDescent="0.4">
      <c r="B7" s="32"/>
      <c r="C7" s="32"/>
      <c r="D7" s="32"/>
      <c r="E7" s="36"/>
      <c r="F7" s="37"/>
      <c r="G7" s="36"/>
      <c r="H7" s="36"/>
      <c r="I7" s="36"/>
      <c r="J7" s="36"/>
      <c r="K7" s="36"/>
      <c r="L7" s="32"/>
      <c r="M7" s="32"/>
      <c r="N7" s="32"/>
      <c r="O7" s="32"/>
      <c r="P7" s="32"/>
      <c r="Q7" s="32"/>
      <c r="R7" s="32"/>
      <c r="S7" s="32"/>
      <c r="T7" s="32"/>
      <c r="U7" s="32"/>
      <c r="V7" s="32"/>
      <c r="W7" s="32"/>
      <c r="X7" s="32"/>
    </row>
    <row r="8" spans="1:24" x14ac:dyDescent="0.25">
      <c r="A8" s="38" t="s">
        <v>1102</v>
      </c>
    </row>
    <row r="9" spans="1:24" ht="120" x14ac:dyDescent="0.25">
      <c r="A9" s="40" t="s">
        <v>1103</v>
      </c>
    </row>
    <row r="11" spans="1:24" ht="45" x14ac:dyDescent="0.25">
      <c r="A11" s="40" t="s">
        <v>1104</v>
      </c>
    </row>
    <row r="13" spans="1:24" ht="105" x14ac:dyDescent="0.25">
      <c r="A13" s="41" t="s">
        <v>1105</v>
      </c>
    </row>
    <row r="15" spans="1:24" x14ac:dyDescent="0.25">
      <c r="A15" s="38" t="s">
        <v>1108</v>
      </c>
    </row>
    <row r="17" spans="1:1" ht="30" x14ac:dyDescent="0.25">
      <c r="A17" s="41" t="s">
        <v>1106</v>
      </c>
    </row>
    <row r="19" spans="1:1" x14ac:dyDescent="0.25">
      <c r="A19" s="42" t="s">
        <v>1107</v>
      </c>
    </row>
  </sheetData>
  <mergeCells count="2">
    <mergeCell ref="A3:E4"/>
    <mergeCell ref="A5:E6"/>
  </mergeCells>
  <hyperlinks>
    <hyperlink ref="A19" r:id="rId1" display="http://www.ajg.com/" xr:uid="{205A844C-D047-479E-A1A4-3A2DD2134F63}"/>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11BD1-6766-4AB4-8C58-DD83715D2210}">
  <dimension ref="A1:BC167"/>
  <sheetViews>
    <sheetView workbookViewId="0">
      <pane ySplit="1" topLeftCell="A2" activePane="bottomLeft" state="frozenSplit"/>
      <selection pane="bottomLeft" activeCell="D5" sqref="D5:J6"/>
    </sheetView>
  </sheetViews>
  <sheetFormatPr defaultRowHeight="15" x14ac:dyDescent="0.25"/>
  <cols>
    <col min="1" max="1" width="16" customWidth="1"/>
    <col min="3" max="3" width="16.28515625" customWidth="1"/>
    <col min="4" max="4" width="18.85546875" customWidth="1"/>
    <col min="5" max="5" width="17" customWidth="1"/>
    <col min="6" max="6" width="19.7109375" customWidth="1"/>
    <col min="7" max="7" width="15" customWidth="1"/>
    <col min="8" max="8" width="19" customWidth="1"/>
    <col min="9" max="9" width="34" bestFit="1" customWidth="1"/>
    <col min="10" max="10" width="25.28515625" customWidth="1"/>
    <col min="11" max="11" width="19.42578125" customWidth="1"/>
    <col min="12" max="12" width="18.28515625" customWidth="1"/>
    <col min="13" max="13" width="14.85546875" customWidth="1"/>
    <col min="14" max="14" width="15" customWidth="1"/>
    <col min="15" max="15" width="17.140625" customWidth="1"/>
    <col min="16" max="16" width="16.28515625" customWidth="1"/>
    <col min="17" max="17" width="18.85546875" customWidth="1"/>
    <col min="18" max="18" width="14.42578125" customWidth="1"/>
    <col min="19" max="19" width="16.140625" customWidth="1"/>
    <col min="20" max="20" width="11.140625" customWidth="1"/>
    <col min="22" max="23" width="19.5703125" customWidth="1"/>
    <col min="24" max="24" width="18.28515625" customWidth="1"/>
    <col min="25" max="25" width="21.42578125" bestFit="1" customWidth="1"/>
    <col min="26" max="55" width="9.140625" style="1"/>
  </cols>
  <sheetData>
    <row r="1" spans="1:25" x14ac:dyDescent="0.25">
      <c r="A1" s="51" t="str">
        <f>HYPERLINK("#'Table of Contents'!A11","Table of Contents")</f>
        <v>Table of Contents</v>
      </c>
      <c r="B1" s="1"/>
      <c r="C1" s="1"/>
      <c r="D1" s="1"/>
      <c r="E1" s="1"/>
      <c r="F1" s="1"/>
      <c r="G1" s="1"/>
      <c r="H1" s="1"/>
      <c r="I1" s="1"/>
      <c r="J1" s="1"/>
      <c r="K1" s="1"/>
      <c r="L1" s="1"/>
      <c r="M1" s="1"/>
      <c r="N1" s="1"/>
      <c r="O1" s="1"/>
      <c r="P1" s="1"/>
      <c r="Q1" s="1"/>
      <c r="R1" s="1"/>
      <c r="S1" s="1"/>
      <c r="T1" s="1"/>
      <c r="U1" s="1"/>
      <c r="V1" s="1"/>
      <c r="W1" s="1"/>
      <c r="X1" s="1"/>
      <c r="Y1" s="1"/>
    </row>
    <row r="2" spans="1:25" x14ac:dyDescent="0.25">
      <c r="A2" s="1"/>
      <c r="B2" s="1"/>
      <c r="C2" s="1"/>
      <c r="D2" s="1"/>
      <c r="E2" s="1"/>
      <c r="F2" s="1"/>
      <c r="G2" s="1"/>
      <c r="H2" s="1"/>
      <c r="I2" s="1"/>
      <c r="J2" s="1"/>
      <c r="K2" s="1"/>
      <c r="L2" s="1"/>
      <c r="M2" s="1"/>
      <c r="N2" s="1"/>
      <c r="O2" s="1"/>
      <c r="P2" s="1"/>
      <c r="Q2" s="1"/>
      <c r="R2" s="1"/>
      <c r="S2" s="1"/>
      <c r="T2" s="1"/>
      <c r="U2" s="1"/>
      <c r="V2" s="1"/>
      <c r="W2" s="1"/>
      <c r="X2" s="1"/>
      <c r="Y2" s="1"/>
    </row>
    <row r="3" spans="1:25" x14ac:dyDescent="0.25">
      <c r="A3" s="1"/>
      <c r="B3" s="1"/>
      <c r="C3" s="1"/>
      <c r="D3" s="53" t="s">
        <v>229</v>
      </c>
      <c r="E3" s="53"/>
      <c r="F3" s="53"/>
      <c r="G3" s="53"/>
      <c r="H3" s="53"/>
      <c r="I3" s="53"/>
      <c r="J3" s="53"/>
      <c r="K3" s="1"/>
      <c r="L3" s="1"/>
      <c r="M3" s="1"/>
      <c r="N3" s="1"/>
      <c r="O3" s="1"/>
      <c r="P3" s="1"/>
      <c r="Q3" s="1"/>
      <c r="R3" s="1"/>
      <c r="S3" s="1"/>
      <c r="T3" s="1"/>
      <c r="U3" s="1"/>
      <c r="V3" s="1"/>
      <c r="W3" s="1"/>
      <c r="X3" s="1"/>
      <c r="Y3" s="1"/>
    </row>
    <row r="4" spans="1:25" x14ac:dyDescent="0.25">
      <c r="A4" s="1"/>
      <c r="B4" s="1"/>
      <c r="C4" s="1"/>
      <c r="D4" s="53"/>
      <c r="E4" s="53"/>
      <c r="F4" s="53"/>
      <c r="G4" s="53"/>
      <c r="H4" s="53"/>
      <c r="I4" s="53"/>
      <c r="J4" s="53"/>
      <c r="K4" s="1"/>
      <c r="L4" s="1"/>
      <c r="M4" s="1"/>
      <c r="N4" s="1"/>
      <c r="O4" s="1"/>
      <c r="P4" s="1"/>
      <c r="Q4" s="1"/>
      <c r="R4" s="1"/>
      <c r="S4" s="1"/>
      <c r="T4" s="1"/>
      <c r="U4" s="1"/>
      <c r="V4" s="1"/>
      <c r="W4" s="1"/>
      <c r="X4" s="1"/>
      <c r="Y4" s="1"/>
    </row>
    <row r="5" spans="1:25" x14ac:dyDescent="0.25">
      <c r="A5" s="1"/>
      <c r="B5" s="1"/>
      <c r="C5" s="1"/>
      <c r="D5" s="53"/>
      <c r="E5" s="53"/>
      <c r="F5" s="53"/>
      <c r="G5" s="53"/>
      <c r="H5" s="53"/>
      <c r="I5" s="53"/>
      <c r="J5" s="53"/>
      <c r="K5" s="1"/>
      <c r="L5" s="1"/>
      <c r="M5" s="1"/>
      <c r="N5" s="1"/>
      <c r="O5" s="1"/>
      <c r="P5" s="1"/>
      <c r="Q5" s="1"/>
      <c r="R5" s="1"/>
      <c r="S5" s="1"/>
      <c r="T5" s="1"/>
      <c r="U5" s="1"/>
      <c r="V5" s="1"/>
      <c r="W5" s="1"/>
      <c r="X5" s="1"/>
      <c r="Y5" s="1"/>
    </row>
    <row r="6" spans="1:25" x14ac:dyDescent="0.25">
      <c r="A6" s="1"/>
      <c r="B6" s="1"/>
      <c r="C6" s="1"/>
      <c r="D6" s="53"/>
      <c r="E6" s="53"/>
      <c r="F6" s="53"/>
      <c r="G6" s="53"/>
      <c r="H6" s="53"/>
      <c r="I6" s="53"/>
      <c r="J6" s="53"/>
      <c r="K6" s="1"/>
      <c r="L6" s="1"/>
      <c r="M6" s="1"/>
      <c r="N6" s="1"/>
      <c r="O6" s="1"/>
      <c r="P6" s="1"/>
      <c r="Q6" s="1"/>
      <c r="R6" s="1"/>
      <c r="S6" s="1"/>
      <c r="T6" s="1"/>
      <c r="U6" s="1"/>
      <c r="V6" s="1"/>
      <c r="W6" s="1"/>
      <c r="X6" s="1"/>
      <c r="Y6" s="1"/>
    </row>
    <row r="7" spans="1:25" x14ac:dyDescent="0.25">
      <c r="A7" s="1"/>
      <c r="B7" s="1"/>
      <c r="C7" s="1"/>
      <c r="D7" s="1"/>
      <c r="E7" s="1"/>
      <c r="F7" s="1"/>
      <c r="G7" s="1"/>
      <c r="H7" s="1"/>
      <c r="I7" s="1"/>
      <c r="J7" s="1"/>
      <c r="K7" s="1"/>
      <c r="L7" s="1"/>
      <c r="M7" s="1"/>
      <c r="N7" s="1"/>
      <c r="O7" s="1"/>
      <c r="P7" s="1"/>
      <c r="Q7" s="1"/>
      <c r="R7" s="1"/>
      <c r="S7" s="1"/>
      <c r="T7" s="1"/>
      <c r="U7" s="1"/>
      <c r="V7" s="1"/>
      <c r="W7" s="1"/>
      <c r="X7" s="1"/>
      <c r="Y7" s="1"/>
    </row>
    <row r="8" spans="1:25" x14ac:dyDescent="0.25">
      <c r="A8" s="1"/>
      <c r="B8" s="1"/>
      <c r="C8" s="1"/>
      <c r="D8" s="1"/>
      <c r="E8" s="1"/>
      <c r="F8" s="1"/>
      <c r="G8" s="1"/>
      <c r="H8" s="1"/>
      <c r="I8" s="1"/>
      <c r="J8" s="1"/>
      <c r="K8" s="1"/>
      <c r="L8" s="1"/>
      <c r="M8" s="1"/>
      <c r="N8" s="1"/>
      <c r="O8" s="1"/>
      <c r="P8" s="1"/>
      <c r="Q8" s="1"/>
      <c r="R8" s="1"/>
      <c r="S8" s="1"/>
      <c r="T8" s="1"/>
      <c r="U8" s="1"/>
      <c r="V8" s="1"/>
      <c r="W8" s="1"/>
      <c r="X8" s="1"/>
      <c r="Y8" s="1"/>
    </row>
    <row r="9" spans="1:25" x14ac:dyDescent="0.25">
      <c r="A9" s="1"/>
      <c r="B9" s="1"/>
      <c r="C9" s="1"/>
      <c r="D9" s="1"/>
      <c r="E9" s="1"/>
      <c r="F9" s="1"/>
      <c r="G9" s="1"/>
      <c r="H9" s="1"/>
      <c r="I9" s="1"/>
      <c r="J9" s="1"/>
      <c r="K9" s="1"/>
      <c r="L9" s="1"/>
      <c r="M9" s="1"/>
      <c r="N9" s="1"/>
      <c r="O9" s="1"/>
      <c r="P9" s="1"/>
      <c r="Q9" s="1"/>
      <c r="R9" s="1"/>
      <c r="S9" s="1"/>
      <c r="T9" s="1"/>
      <c r="U9" s="1"/>
      <c r="V9" s="1"/>
      <c r="W9" s="1"/>
      <c r="X9" s="1"/>
      <c r="Y9" s="1"/>
    </row>
    <row r="10" spans="1:25" x14ac:dyDescent="0.25">
      <c r="A10" s="1"/>
      <c r="B10" s="1"/>
      <c r="C10" s="1"/>
      <c r="D10" s="1"/>
      <c r="E10" s="1"/>
      <c r="F10" s="1"/>
      <c r="G10" s="1"/>
      <c r="H10" s="1"/>
      <c r="I10" s="1"/>
      <c r="J10" s="1"/>
      <c r="K10" s="1"/>
      <c r="L10" s="1"/>
      <c r="M10" s="1"/>
      <c r="N10" s="1"/>
      <c r="O10" s="1"/>
      <c r="P10" s="1"/>
      <c r="Q10" s="1"/>
      <c r="R10" s="1"/>
      <c r="S10" s="1"/>
      <c r="T10" s="1"/>
      <c r="U10" s="1"/>
      <c r="V10" s="1"/>
      <c r="W10" s="1"/>
      <c r="X10" s="1"/>
      <c r="Y10" s="1"/>
    </row>
    <row r="11" spans="1:25" x14ac:dyDescent="0.25">
      <c r="A11" s="1" t="s">
        <v>707</v>
      </c>
      <c r="B11" s="1"/>
      <c r="C11" s="1"/>
      <c r="D11" s="1"/>
      <c r="E11" s="1"/>
      <c r="F11" s="1"/>
      <c r="G11" s="1"/>
      <c r="H11" s="1"/>
      <c r="I11" s="1"/>
      <c r="J11" s="1"/>
      <c r="K11" s="1"/>
      <c r="L11" s="1"/>
      <c r="M11" s="1"/>
      <c r="N11" s="1"/>
      <c r="O11" s="1"/>
      <c r="P11" s="1"/>
      <c r="Q11" s="1"/>
      <c r="R11" s="1"/>
      <c r="S11" s="1"/>
      <c r="T11" s="1"/>
      <c r="U11" s="1"/>
      <c r="V11" s="1"/>
      <c r="W11" s="1"/>
      <c r="X11" s="1"/>
      <c r="Y11" s="1"/>
    </row>
    <row r="12" spans="1:25" x14ac:dyDescent="0.25">
      <c r="A12" s="1"/>
      <c r="B12" s="1"/>
      <c r="C12" s="1"/>
      <c r="D12" s="1"/>
      <c r="E12" s="1"/>
      <c r="F12" s="1"/>
      <c r="G12" s="1"/>
      <c r="H12" s="1"/>
      <c r="I12" s="1"/>
      <c r="J12" s="1"/>
      <c r="K12" s="1"/>
      <c r="L12" s="1"/>
      <c r="M12" s="1"/>
      <c r="N12" s="1"/>
      <c r="O12" s="1"/>
      <c r="P12" s="1"/>
      <c r="Q12" s="1"/>
      <c r="R12" s="1"/>
      <c r="S12" s="1"/>
      <c r="T12" s="1"/>
      <c r="U12" s="1"/>
      <c r="V12" s="1"/>
      <c r="W12" s="1"/>
      <c r="X12" s="1"/>
      <c r="Y12" s="1"/>
    </row>
    <row r="13" spans="1:25" ht="30" x14ac:dyDescent="0.25">
      <c r="A13" s="7" t="s">
        <v>16</v>
      </c>
      <c r="B13" s="7" t="s">
        <v>15</v>
      </c>
      <c r="C13" s="10" t="s">
        <v>708</v>
      </c>
      <c r="D13" s="10" t="s">
        <v>709</v>
      </c>
      <c r="E13" s="10" t="s">
        <v>710</v>
      </c>
      <c r="F13" s="10" t="s">
        <v>711</v>
      </c>
      <c r="G13" s="10" t="s">
        <v>712</v>
      </c>
      <c r="H13" s="10" t="s">
        <v>713</v>
      </c>
      <c r="I13" s="10" t="s">
        <v>714</v>
      </c>
      <c r="J13" s="10" t="s">
        <v>715</v>
      </c>
      <c r="K13" s="10" t="s">
        <v>716</v>
      </c>
      <c r="L13" s="10" t="s">
        <v>717</v>
      </c>
      <c r="M13" s="10" t="s">
        <v>718</v>
      </c>
      <c r="N13" s="10" t="s">
        <v>719</v>
      </c>
      <c r="O13" s="10" t="s">
        <v>720</v>
      </c>
      <c r="P13" s="10" t="s">
        <v>721</v>
      </c>
      <c r="Q13" s="10" t="s">
        <v>722</v>
      </c>
      <c r="R13" s="10" t="s">
        <v>723</v>
      </c>
      <c r="S13" s="10" t="s">
        <v>724</v>
      </c>
      <c r="T13" s="10" t="s">
        <v>725</v>
      </c>
      <c r="U13" s="10" t="s">
        <v>726</v>
      </c>
      <c r="V13" s="10" t="s">
        <v>727</v>
      </c>
      <c r="W13" s="10" t="s">
        <v>728</v>
      </c>
      <c r="X13" s="10" t="s">
        <v>729</v>
      </c>
      <c r="Y13" s="10" t="s">
        <v>730</v>
      </c>
    </row>
    <row r="14" spans="1:25" x14ac:dyDescent="0.25">
      <c r="A14" s="6" t="s">
        <v>11</v>
      </c>
      <c r="B14" s="4">
        <v>4035</v>
      </c>
      <c r="C14" s="19">
        <v>1.1152416356877323E-2</v>
      </c>
      <c r="D14" s="19">
        <v>1.1895910780669145E-2</v>
      </c>
      <c r="E14" s="19">
        <v>5.3779429987608429E-2</v>
      </c>
      <c r="F14" s="19">
        <v>5.6505576208178442E-2</v>
      </c>
      <c r="G14" s="19">
        <v>3.2218091697645598E-2</v>
      </c>
      <c r="H14" s="19">
        <v>1.2391573729863693E-2</v>
      </c>
      <c r="I14" s="19">
        <v>3.4944237918215611E-2</v>
      </c>
      <c r="J14" s="19">
        <v>8.0297397769516735E-2</v>
      </c>
      <c r="K14" s="19">
        <v>0.17472118959107807</v>
      </c>
      <c r="L14" s="19">
        <v>2.379182156133829E-2</v>
      </c>
      <c r="M14" s="19">
        <v>4.3618339529120198E-2</v>
      </c>
      <c r="N14" s="19">
        <v>1.3878562577447335E-2</v>
      </c>
      <c r="O14" s="19">
        <v>1.5117719950433706E-2</v>
      </c>
      <c r="P14" s="19">
        <v>0.12763320941759604</v>
      </c>
      <c r="Q14" s="19">
        <v>8.921933085501859E-3</v>
      </c>
      <c r="R14" s="19">
        <v>6.9640644361833953E-2</v>
      </c>
      <c r="S14" s="19">
        <v>1.6852540272614621E-2</v>
      </c>
      <c r="T14" s="19">
        <v>1.4622057001239157E-2</v>
      </c>
      <c r="U14" s="19">
        <v>3.5439900867410161E-2</v>
      </c>
      <c r="V14" s="19">
        <v>5.2540272614622054E-2</v>
      </c>
      <c r="W14" s="19">
        <v>5.5018587360594798E-2</v>
      </c>
      <c r="X14" s="19">
        <v>2.577447335811648E-2</v>
      </c>
      <c r="Y14" s="19">
        <v>2.9244114002478314E-2</v>
      </c>
    </row>
    <row r="15" spans="1:25" x14ac:dyDescent="0.25">
      <c r="A15" s="1"/>
      <c r="B15" s="1"/>
      <c r="C15" s="18"/>
      <c r="D15" s="18"/>
      <c r="E15" s="18"/>
      <c r="F15" s="18"/>
      <c r="G15" s="18"/>
      <c r="H15" s="18"/>
      <c r="I15" s="18"/>
      <c r="J15" s="18"/>
      <c r="K15" s="18"/>
      <c r="L15" s="18"/>
      <c r="M15" s="18"/>
      <c r="N15" s="18"/>
      <c r="O15" s="18"/>
      <c r="P15" s="18"/>
      <c r="Q15" s="18"/>
      <c r="R15" s="18"/>
      <c r="S15" s="18"/>
      <c r="T15" s="18"/>
      <c r="U15" s="18"/>
      <c r="V15" s="18"/>
      <c r="W15" s="18"/>
      <c r="X15" s="18"/>
      <c r="Y15" s="18"/>
    </row>
    <row r="16" spans="1:25" x14ac:dyDescent="0.25">
      <c r="A16" s="1" t="s">
        <v>731</v>
      </c>
      <c r="B16" s="1"/>
      <c r="C16" s="18"/>
      <c r="D16" s="18"/>
      <c r="E16" s="18"/>
      <c r="F16" s="18"/>
      <c r="G16" s="18"/>
      <c r="H16" s="18"/>
      <c r="I16" s="18"/>
      <c r="J16" s="18"/>
      <c r="K16" s="18"/>
      <c r="L16" s="18"/>
      <c r="M16" s="18"/>
      <c r="N16" s="18"/>
      <c r="O16" s="18"/>
      <c r="P16" s="18"/>
      <c r="Q16" s="18"/>
      <c r="R16" s="18"/>
      <c r="S16" s="18"/>
      <c r="T16" s="18"/>
      <c r="U16" s="18"/>
      <c r="V16" s="18"/>
      <c r="W16" s="18"/>
      <c r="X16" s="18"/>
      <c r="Y16" s="18"/>
    </row>
    <row r="17" spans="1:25" x14ac:dyDescent="0.25">
      <c r="A17" s="1"/>
      <c r="B17" s="1"/>
      <c r="C17" s="18"/>
      <c r="D17" s="18"/>
      <c r="E17" s="18"/>
      <c r="F17" s="18"/>
      <c r="G17" s="18"/>
      <c r="H17" s="18"/>
      <c r="I17" s="18"/>
      <c r="J17" s="18"/>
      <c r="K17" s="18"/>
      <c r="L17" s="18"/>
      <c r="M17" s="18"/>
      <c r="N17" s="18"/>
      <c r="O17" s="18"/>
      <c r="P17" s="18"/>
      <c r="Q17" s="18"/>
      <c r="R17" s="18"/>
      <c r="S17" s="18"/>
      <c r="T17" s="18"/>
      <c r="U17" s="18"/>
      <c r="V17" s="18"/>
      <c r="W17" s="18"/>
      <c r="X17" s="18"/>
      <c r="Y17" s="18"/>
    </row>
    <row r="18" spans="1:25" x14ac:dyDescent="0.25">
      <c r="A18" s="7" t="s">
        <v>16</v>
      </c>
      <c r="B18" s="7" t="s">
        <v>15</v>
      </c>
      <c r="C18" s="10" t="s">
        <v>732</v>
      </c>
      <c r="D18" s="10" t="s">
        <v>733</v>
      </c>
      <c r="E18" s="10" t="s">
        <v>734</v>
      </c>
      <c r="F18" s="10" t="s">
        <v>735</v>
      </c>
      <c r="G18" s="10" t="s">
        <v>736</v>
      </c>
      <c r="H18" s="10" t="s">
        <v>737</v>
      </c>
      <c r="I18" s="10" t="s">
        <v>738</v>
      </c>
      <c r="J18" s="10" t="s">
        <v>739</v>
      </c>
      <c r="K18" s="9"/>
      <c r="L18" s="9"/>
      <c r="M18" s="9"/>
      <c r="N18" s="9"/>
      <c r="O18" s="9"/>
      <c r="P18" s="9"/>
      <c r="Q18" s="9"/>
      <c r="R18" s="9"/>
      <c r="S18" s="9"/>
      <c r="T18" s="9"/>
      <c r="U18" s="9"/>
      <c r="V18" s="9"/>
      <c r="W18" s="9"/>
      <c r="X18" s="9"/>
      <c r="Y18" s="9"/>
    </row>
    <row r="19" spans="1:25" x14ac:dyDescent="0.25">
      <c r="A19" s="6" t="s">
        <v>11</v>
      </c>
      <c r="B19" s="4">
        <v>3942</v>
      </c>
      <c r="C19" s="19">
        <v>0.12531709791983764</v>
      </c>
      <c r="D19" s="19">
        <v>0.15119228817858954</v>
      </c>
      <c r="E19" s="19">
        <v>0.25291730086250636</v>
      </c>
      <c r="F19" s="19">
        <v>0.16007102993404362</v>
      </c>
      <c r="G19" s="19">
        <v>0.12278031456113647</v>
      </c>
      <c r="H19" s="19">
        <v>0.13774733637747336</v>
      </c>
      <c r="I19" s="19">
        <v>2.4099441907661084E-2</v>
      </c>
      <c r="J19" s="19">
        <v>2.5875190258751901E-2</v>
      </c>
      <c r="K19" s="20"/>
      <c r="L19" s="20"/>
      <c r="M19" s="20"/>
      <c r="N19" s="20"/>
      <c r="O19" s="20"/>
      <c r="P19" s="20"/>
      <c r="Q19" s="20"/>
      <c r="R19" s="20"/>
      <c r="S19" s="20"/>
      <c r="T19" s="20"/>
      <c r="U19" s="20"/>
      <c r="V19" s="20"/>
      <c r="W19" s="20"/>
      <c r="X19" s="20"/>
      <c r="Y19" s="20"/>
    </row>
    <row r="20" spans="1:25" x14ac:dyDescent="0.25">
      <c r="A20" s="1"/>
      <c r="B20" s="1"/>
      <c r="C20" s="18"/>
      <c r="D20" s="18"/>
      <c r="E20" s="18"/>
      <c r="F20" s="18"/>
      <c r="G20" s="18"/>
      <c r="H20" s="18"/>
      <c r="I20" s="18"/>
      <c r="J20" s="18"/>
      <c r="K20" s="18"/>
      <c r="L20" s="18"/>
      <c r="M20" s="18"/>
      <c r="N20" s="18"/>
      <c r="O20" s="18"/>
      <c r="P20" s="18"/>
      <c r="Q20" s="18"/>
      <c r="R20" s="18"/>
      <c r="S20" s="18"/>
      <c r="T20" s="18"/>
      <c r="U20" s="18"/>
      <c r="V20" s="18"/>
      <c r="W20" s="18"/>
      <c r="X20" s="18"/>
      <c r="Y20" s="18"/>
    </row>
    <row r="21" spans="1:25" x14ac:dyDescent="0.25">
      <c r="A21" s="1" t="s">
        <v>740</v>
      </c>
      <c r="B21" s="1"/>
      <c r="C21" s="18"/>
      <c r="D21" s="18"/>
      <c r="E21" s="18"/>
      <c r="F21" s="18"/>
      <c r="G21" s="18"/>
      <c r="H21" s="18"/>
      <c r="I21" s="18"/>
      <c r="J21" s="18"/>
      <c r="K21" s="18"/>
      <c r="L21" s="18"/>
      <c r="M21" s="18"/>
      <c r="N21" s="18"/>
      <c r="O21" s="18"/>
      <c r="P21" s="18"/>
      <c r="Q21" s="18"/>
      <c r="R21" s="18"/>
      <c r="S21" s="18"/>
      <c r="T21" s="18"/>
      <c r="U21" s="18"/>
      <c r="V21" s="18"/>
      <c r="W21" s="18"/>
      <c r="X21" s="18"/>
      <c r="Y21" s="18"/>
    </row>
    <row r="22" spans="1:25" x14ac:dyDescent="0.25">
      <c r="A22" s="1"/>
      <c r="B22" s="1"/>
      <c r="C22" s="18"/>
      <c r="D22" s="18"/>
      <c r="E22" s="18"/>
      <c r="F22" s="18"/>
      <c r="G22" s="18"/>
      <c r="H22" s="18"/>
      <c r="I22" s="18"/>
      <c r="J22" s="18"/>
      <c r="K22" s="18"/>
      <c r="L22" s="18"/>
      <c r="M22" s="18"/>
      <c r="N22" s="18"/>
      <c r="O22" s="18"/>
      <c r="P22" s="18"/>
      <c r="Q22" s="18"/>
      <c r="R22" s="18"/>
      <c r="S22" s="18"/>
      <c r="T22" s="18"/>
      <c r="U22" s="18"/>
      <c r="V22" s="18"/>
      <c r="W22" s="18"/>
      <c r="X22" s="18"/>
      <c r="Y22" s="18"/>
    </row>
    <row r="23" spans="1:25" x14ac:dyDescent="0.25">
      <c r="A23" s="7" t="s">
        <v>16</v>
      </c>
      <c r="B23" s="7" t="s">
        <v>15</v>
      </c>
      <c r="C23" s="10" t="s">
        <v>741</v>
      </c>
      <c r="D23" s="10" t="s">
        <v>742</v>
      </c>
      <c r="E23" s="10" t="s">
        <v>743</v>
      </c>
      <c r="F23" s="10" t="s">
        <v>744</v>
      </c>
      <c r="G23" s="10" t="s">
        <v>745</v>
      </c>
      <c r="H23" s="10" t="s">
        <v>746</v>
      </c>
      <c r="I23" s="10" t="s">
        <v>747</v>
      </c>
      <c r="J23" s="9"/>
      <c r="K23" s="9"/>
      <c r="L23" s="9"/>
      <c r="M23" s="9"/>
      <c r="N23" s="9"/>
      <c r="O23" s="9"/>
      <c r="P23" s="9"/>
      <c r="Q23" s="9"/>
      <c r="R23" s="9"/>
      <c r="S23" s="9"/>
      <c r="T23" s="9"/>
      <c r="U23" s="9"/>
      <c r="V23" s="9"/>
      <c r="W23" s="9"/>
      <c r="X23" s="9"/>
      <c r="Y23" s="9"/>
    </row>
    <row r="24" spans="1:25" x14ac:dyDescent="0.25">
      <c r="A24" s="6" t="s">
        <v>11</v>
      </c>
      <c r="B24" s="4">
        <v>3091</v>
      </c>
      <c r="C24" s="19">
        <v>4.1087026852151411E-2</v>
      </c>
      <c r="D24" s="19">
        <v>0.10805564542219347</v>
      </c>
      <c r="E24" s="19">
        <v>0.20511161436428341</v>
      </c>
      <c r="F24" s="19">
        <v>0.28696214817211257</v>
      </c>
      <c r="G24" s="19">
        <v>0.20705273374312519</v>
      </c>
      <c r="H24" s="19">
        <v>6.2115820122937558E-2</v>
      </c>
      <c r="I24" s="19">
        <v>8.9615011323196381E-2</v>
      </c>
      <c r="J24" s="20"/>
      <c r="K24" s="20"/>
      <c r="L24" s="20"/>
      <c r="M24" s="20"/>
      <c r="N24" s="20"/>
      <c r="O24" s="20"/>
      <c r="P24" s="20"/>
      <c r="Q24" s="20"/>
      <c r="R24" s="20"/>
      <c r="S24" s="20"/>
      <c r="T24" s="20"/>
      <c r="U24" s="20"/>
      <c r="V24" s="20"/>
      <c r="W24" s="20"/>
      <c r="X24" s="20"/>
      <c r="Y24" s="20"/>
    </row>
    <row r="25" spans="1:25" x14ac:dyDescent="0.25">
      <c r="A25" s="1"/>
      <c r="B25" s="1"/>
      <c r="C25" s="18"/>
      <c r="D25" s="18"/>
      <c r="E25" s="18"/>
      <c r="F25" s="18"/>
      <c r="G25" s="18"/>
      <c r="H25" s="18"/>
      <c r="I25" s="18"/>
      <c r="J25" s="18"/>
      <c r="K25" s="18"/>
      <c r="L25" s="18"/>
      <c r="M25" s="18"/>
      <c r="N25" s="18"/>
      <c r="O25" s="18"/>
      <c r="P25" s="18"/>
      <c r="Q25" s="18"/>
      <c r="R25" s="18"/>
      <c r="S25" s="18"/>
      <c r="T25" s="18"/>
      <c r="U25" s="18"/>
      <c r="V25" s="18"/>
      <c r="W25" s="18"/>
      <c r="X25" s="18"/>
      <c r="Y25" s="18"/>
    </row>
    <row r="26" spans="1:25" x14ac:dyDescent="0.25">
      <c r="A26" s="1" t="s">
        <v>748</v>
      </c>
      <c r="B26" s="1"/>
      <c r="C26" s="18"/>
      <c r="D26" s="18"/>
      <c r="E26" s="18"/>
      <c r="F26" s="18"/>
      <c r="G26" s="18"/>
      <c r="H26" s="18"/>
      <c r="I26" s="18"/>
      <c r="J26" s="18"/>
      <c r="K26" s="18"/>
      <c r="L26" s="18"/>
      <c r="M26" s="18"/>
      <c r="N26" s="18"/>
      <c r="O26" s="18"/>
      <c r="P26" s="18"/>
      <c r="Q26" s="18"/>
      <c r="R26" s="18"/>
      <c r="S26" s="18"/>
      <c r="T26" s="18"/>
      <c r="U26" s="18"/>
      <c r="V26" s="18"/>
      <c r="W26" s="18"/>
      <c r="X26" s="18"/>
      <c r="Y26" s="18"/>
    </row>
    <row r="27" spans="1:25" x14ac:dyDescent="0.25">
      <c r="A27" s="1"/>
      <c r="B27" s="1"/>
      <c r="C27" s="18"/>
      <c r="D27" s="18"/>
      <c r="E27" s="18"/>
      <c r="F27" s="18"/>
      <c r="G27" s="18"/>
      <c r="H27" s="18"/>
      <c r="I27" s="18"/>
      <c r="J27" s="18"/>
      <c r="K27" s="18"/>
      <c r="L27" s="18"/>
      <c r="M27" s="18"/>
      <c r="N27" s="18"/>
      <c r="O27" s="18"/>
      <c r="P27" s="18"/>
      <c r="Q27" s="18"/>
      <c r="R27" s="18"/>
      <c r="S27" s="18"/>
      <c r="T27" s="18"/>
      <c r="U27" s="18"/>
      <c r="V27" s="18"/>
      <c r="W27" s="18"/>
      <c r="X27" s="18"/>
      <c r="Y27" s="18"/>
    </row>
    <row r="28" spans="1:25" ht="30" x14ac:dyDescent="0.25">
      <c r="A28" s="7" t="s">
        <v>16</v>
      </c>
      <c r="B28" s="7" t="s">
        <v>15</v>
      </c>
      <c r="C28" s="10" t="s">
        <v>749</v>
      </c>
      <c r="D28" s="10" t="s">
        <v>750</v>
      </c>
      <c r="E28" s="10" t="s">
        <v>751</v>
      </c>
      <c r="F28" s="9"/>
      <c r="G28" s="9"/>
      <c r="H28" s="9"/>
      <c r="I28" s="9"/>
      <c r="J28" s="9"/>
      <c r="K28" s="9"/>
      <c r="L28" s="9"/>
      <c r="M28" s="9"/>
      <c r="N28" s="9"/>
      <c r="O28" s="9"/>
      <c r="P28" s="9"/>
      <c r="Q28" s="9"/>
      <c r="R28" s="9"/>
      <c r="S28" s="9"/>
      <c r="T28" s="9"/>
      <c r="U28" s="9"/>
      <c r="V28" s="9"/>
      <c r="W28" s="9"/>
      <c r="X28" s="9"/>
      <c r="Y28" s="9"/>
    </row>
    <row r="29" spans="1:25" x14ac:dyDescent="0.25">
      <c r="A29" s="6" t="s">
        <v>11</v>
      </c>
      <c r="B29" s="4">
        <v>3808</v>
      </c>
      <c r="C29" s="19">
        <v>7.6155462184873943E-2</v>
      </c>
      <c r="D29" s="19">
        <v>0.52258403361344541</v>
      </c>
      <c r="E29" s="19">
        <v>0.40126050420168069</v>
      </c>
      <c r="F29" s="20"/>
      <c r="G29" s="20"/>
      <c r="H29" s="20"/>
      <c r="I29" s="20"/>
      <c r="J29" s="20"/>
      <c r="K29" s="20"/>
      <c r="L29" s="20"/>
      <c r="M29" s="20"/>
      <c r="N29" s="20"/>
      <c r="O29" s="20"/>
      <c r="P29" s="20"/>
      <c r="Q29" s="20"/>
      <c r="R29" s="20"/>
      <c r="S29" s="20"/>
      <c r="T29" s="20"/>
      <c r="U29" s="20"/>
      <c r="V29" s="20"/>
      <c r="W29" s="20"/>
      <c r="X29" s="20"/>
      <c r="Y29" s="20"/>
    </row>
    <row r="30" spans="1:25" x14ac:dyDescent="0.25">
      <c r="A30" s="1"/>
      <c r="B30" s="1"/>
      <c r="C30" s="18"/>
      <c r="D30" s="18"/>
      <c r="E30" s="18"/>
      <c r="F30" s="18"/>
      <c r="G30" s="18"/>
      <c r="H30" s="18"/>
      <c r="I30" s="18"/>
      <c r="J30" s="18"/>
      <c r="K30" s="18"/>
      <c r="L30" s="18"/>
      <c r="M30" s="18"/>
      <c r="N30" s="18"/>
      <c r="O30" s="18"/>
      <c r="P30" s="18"/>
      <c r="Q30" s="18"/>
      <c r="R30" s="18"/>
      <c r="S30" s="18"/>
      <c r="T30" s="18"/>
      <c r="U30" s="18"/>
      <c r="V30" s="18"/>
      <c r="W30" s="18"/>
      <c r="X30" s="18"/>
      <c r="Y30" s="18"/>
    </row>
    <row r="31" spans="1:25" x14ac:dyDescent="0.25">
      <c r="A31" s="1" t="s">
        <v>752</v>
      </c>
      <c r="B31" s="1"/>
      <c r="C31" s="18"/>
      <c r="D31" s="18"/>
      <c r="E31" s="18"/>
      <c r="F31" s="18"/>
      <c r="G31" s="18"/>
      <c r="H31" s="18"/>
      <c r="I31" s="18"/>
      <c r="J31" s="18"/>
      <c r="K31" s="18"/>
      <c r="L31" s="18"/>
      <c r="M31" s="18"/>
      <c r="N31" s="18"/>
      <c r="O31" s="18"/>
      <c r="P31" s="18"/>
      <c r="Q31" s="18"/>
      <c r="R31" s="18"/>
      <c r="S31" s="18"/>
      <c r="T31" s="18"/>
      <c r="U31" s="18"/>
      <c r="V31" s="18"/>
      <c r="W31" s="18"/>
      <c r="X31" s="18"/>
      <c r="Y31" s="18"/>
    </row>
    <row r="32" spans="1:25" x14ac:dyDescent="0.25">
      <c r="A32" s="1"/>
      <c r="B32" s="1"/>
      <c r="C32" s="18"/>
      <c r="D32" s="18"/>
      <c r="E32" s="18"/>
      <c r="F32" s="18"/>
      <c r="G32" s="18"/>
      <c r="H32" s="18"/>
      <c r="I32" s="18"/>
      <c r="J32" s="18"/>
      <c r="K32" s="18"/>
      <c r="L32" s="18"/>
      <c r="M32" s="18"/>
      <c r="N32" s="18"/>
      <c r="O32" s="18"/>
      <c r="P32" s="18"/>
      <c r="Q32" s="18"/>
      <c r="R32" s="18"/>
      <c r="S32" s="18"/>
      <c r="T32" s="18"/>
      <c r="U32" s="18"/>
      <c r="V32" s="18"/>
      <c r="W32" s="18"/>
      <c r="X32" s="18"/>
      <c r="Y32" s="18"/>
    </row>
    <row r="33" spans="1:25" ht="45" x14ac:dyDescent="0.25">
      <c r="A33" s="7" t="s">
        <v>16</v>
      </c>
      <c r="B33" s="7" t="s">
        <v>15</v>
      </c>
      <c r="C33" s="10" t="s">
        <v>753</v>
      </c>
      <c r="D33" s="10" t="s">
        <v>754</v>
      </c>
      <c r="E33" s="10" t="s">
        <v>755</v>
      </c>
      <c r="F33" s="10" t="s">
        <v>756</v>
      </c>
      <c r="G33" s="10" t="s">
        <v>757</v>
      </c>
      <c r="H33" s="10" t="s">
        <v>758</v>
      </c>
      <c r="I33" s="10" t="s">
        <v>759</v>
      </c>
      <c r="J33" s="10" t="s">
        <v>760</v>
      </c>
      <c r="K33" s="10" t="s">
        <v>761</v>
      </c>
      <c r="L33" s="10" t="s">
        <v>762</v>
      </c>
      <c r="M33" s="10" t="s">
        <v>763</v>
      </c>
      <c r="N33" s="9"/>
      <c r="O33" s="9"/>
      <c r="P33" s="9"/>
      <c r="Q33" s="9"/>
      <c r="R33" s="9"/>
      <c r="S33" s="9"/>
      <c r="T33" s="9"/>
      <c r="U33" s="9"/>
      <c r="V33" s="9"/>
      <c r="W33" s="9"/>
      <c r="X33" s="9"/>
      <c r="Y33" s="9"/>
    </row>
    <row r="34" spans="1:25" x14ac:dyDescent="0.25">
      <c r="A34" s="6" t="s">
        <v>11</v>
      </c>
      <c r="B34" s="4">
        <v>507</v>
      </c>
      <c r="C34" s="19">
        <v>0.10256410256410256</v>
      </c>
      <c r="D34" s="19">
        <v>3.3530571992110451E-2</v>
      </c>
      <c r="E34" s="19">
        <v>3.7475345167652857E-2</v>
      </c>
      <c r="F34" s="19">
        <v>9.0729783037475351E-2</v>
      </c>
      <c r="G34" s="19">
        <v>7.889546351084813E-3</v>
      </c>
      <c r="H34" s="19">
        <v>0.23865877712031558</v>
      </c>
      <c r="I34" s="19">
        <v>1.5779092702169626E-2</v>
      </c>
      <c r="J34" s="19">
        <v>4.142011834319527E-2</v>
      </c>
      <c r="K34" s="19">
        <v>0</v>
      </c>
      <c r="L34" s="19">
        <v>0</v>
      </c>
      <c r="M34" s="19">
        <v>0</v>
      </c>
      <c r="N34" s="20"/>
      <c r="O34" s="20"/>
      <c r="P34" s="20"/>
      <c r="Q34" s="20"/>
      <c r="R34" s="20"/>
      <c r="S34" s="20"/>
      <c r="T34" s="20"/>
      <c r="U34" s="20"/>
      <c r="V34" s="20"/>
      <c r="W34" s="20"/>
      <c r="X34" s="20"/>
      <c r="Y34" s="20"/>
    </row>
    <row r="35" spans="1:25" x14ac:dyDescent="0.25">
      <c r="A35" s="1"/>
      <c r="B35" s="1"/>
      <c r="C35" s="18"/>
      <c r="D35" s="18"/>
      <c r="E35" s="18"/>
      <c r="F35" s="18"/>
      <c r="G35" s="18"/>
      <c r="H35" s="18"/>
      <c r="I35" s="18"/>
      <c r="J35" s="18"/>
      <c r="K35" s="18"/>
      <c r="L35" s="18"/>
      <c r="M35" s="18"/>
      <c r="N35" s="18"/>
      <c r="O35" s="18"/>
      <c r="P35" s="18"/>
      <c r="Q35" s="18"/>
      <c r="R35" s="18"/>
      <c r="S35" s="18"/>
      <c r="T35" s="18"/>
      <c r="U35" s="18"/>
      <c r="V35" s="18"/>
      <c r="W35" s="18"/>
      <c r="X35" s="18"/>
      <c r="Y35" s="18"/>
    </row>
    <row r="36" spans="1:25" x14ac:dyDescent="0.25">
      <c r="A36" s="1" t="s">
        <v>764</v>
      </c>
      <c r="B36" s="1"/>
      <c r="C36" s="18"/>
      <c r="D36" s="18"/>
      <c r="E36" s="18"/>
      <c r="F36" s="18"/>
      <c r="G36" s="18"/>
      <c r="H36" s="18"/>
      <c r="I36" s="18"/>
      <c r="J36" s="18"/>
      <c r="K36" s="18"/>
      <c r="L36" s="18"/>
      <c r="M36" s="18"/>
      <c r="N36" s="18"/>
      <c r="O36" s="18"/>
      <c r="P36" s="18"/>
      <c r="Q36" s="18"/>
      <c r="R36" s="18"/>
      <c r="S36" s="18"/>
      <c r="T36" s="18"/>
      <c r="U36" s="18"/>
      <c r="V36" s="18"/>
      <c r="W36" s="18"/>
      <c r="X36" s="18"/>
      <c r="Y36" s="18"/>
    </row>
    <row r="37" spans="1:25" x14ac:dyDescent="0.25">
      <c r="A37" s="1"/>
      <c r="B37" s="1"/>
      <c r="C37" s="18"/>
      <c r="D37" s="18"/>
      <c r="E37" s="18"/>
      <c r="F37" s="18"/>
      <c r="G37" s="18"/>
      <c r="H37" s="18"/>
      <c r="I37" s="18"/>
      <c r="J37" s="18"/>
      <c r="K37" s="18"/>
      <c r="L37" s="18"/>
      <c r="M37" s="18"/>
      <c r="N37" s="18"/>
      <c r="O37" s="18"/>
      <c r="P37" s="18"/>
      <c r="Q37" s="18"/>
      <c r="R37" s="18"/>
      <c r="S37" s="18"/>
      <c r="T37" s="18"/>
      <c r="U37" s="18"/>
      <c r="V37" s="18"/>
      <c r="W37" s="18"/>
      <c r="X37" s="18"/>
      <c r="Y37" s="18"/>
    </row>
    <row r="38" spans="1:25" ht="45" x14ac:dyDescent="0.25">
      <c r="A38" s="7" t="s">
        <v>16</v>
      </c>
      <c r="B38" s="7" t="s">
        <v>15</v>
      </c>
      <c r="C38" s="10" t="s">
        <v>765</v>
      </c>
      <c r="D38" s="10" t="s">
        <v>766</v>
      </c>
      <c r="E38" s="10" t="s">
        <v>767</v>
      </c>
      <c r="F38" s="9"/>
      <c r="G38" s="9"/>
      <c r="H38" s="9"/>
      <c r="I38" s="9"/>
      <c r="J38" s="9"/>
      <c r="K38" s="9"/>
      <c r="L38" s="9"/>
      <c r="M38" s="9"/>
      <c r="N38" s="9"/>
      <c r="O38" s="9"/>
      <c r="P38" s="9"/>
      <c r="Q38" s="9"/>
      <c r="R38" s="9"/>
      <c r="S38" s="9"/>
      <c r="T38" s="9"/>
      <c r="U38" s="9"/>
      <c r="V38" s="9"/>
      <c r="W38" s="9"/>
      <c r="X38" s="9"/>
      <c r="Y38" s="9"/>
    </row>
    <row r="39" spans="1:25" x14ac:dyDescent="0.25">
      <c r="A39" s="6" t="s">
        <v>11</v>
      </c>
      <c r="B39" s="4">
        <v>89</v>
      </c>
      <c r="C39" s="19">
        <v>0.14606741573033707</v>
      </c>
      <c r="D39" s="19">
        <v>0.7415730337078652</v>
      </c>
      <c r="E39" s="19">
        <v>0.11235955056179775</v>
      </c>
      <c r="F39" s="20"/>
      <c r="G39" s="20"/>
      <c r="H39" s="20"/>
      <c r="I39" s="20"/>
      <c r="J39" s="20"/>
      <c r="K39" s="20"/>
      <c r="L39" s="20"/>
      <c r="M39" s="20"/>
      <c r="N39" s="20"/>
      <c r="O39" s="20"/>
      <c r="P39" s="20"/>
      <c r="Q39" s="20"/>
      <c r="R39" s="20"/>
      <c r="S39" s="20"/>
      <c r="T39" s="20"/>
      <c r="U39" s="20"/>
      <c r="V39" s="20"/>
      <c r="W39" s="20"/>
      <c r="X39" s="20"/>
      <c r="Y39" s="20"/>
    </row>
    <row r="40" spans="1:25" x14ac:dyDescent="0.25">
      <c r="A40" s="1"/>
      <c r="B40" s="1"/>
      <c r="C40" s="18"/>
      <c r="D40" s="18"/>
      <c r="E40" s="18"/>
      <c r="F40" s="18"/>
      <c r="G40" s="18"/>
      <c r="H40" s="18"/>
      <c r="I40" s="18"/>
      <c r="J40" s="18"/>
      <c r="K40" s="18"/>
      <c r="L40" s="18"/>
      <c r="M40" s="18"/>
      <c r="N40" s="18"/>
      <c r="O40" s="18"/>
      <c r="P40" s="18"/>
      <c r="Q40" s="18"/>
      <c r="R40" s="18"/>
      <c r="S40" s="18"/>
      <c r="T40" s="18"/>
      <c r="U40" s="18"/>
      <c r="V40" s="18"/>
      <c r="W40" s="18"/>
      <c r="X40" s="18"/>
      <c r="Y40" s="18"/>
    </row>
    <row r="41" spans="1:25" x14ac:dyDescent="0.25">
      <c r="A41" s="1" t="s">
        <v>768</v>
      </c>
      <c r="B41" s="1"/>
      <c r="C41" s="18"/>
      <c r="D41" s="18"/>
      <c r="E41" s="18"/>
      <c r="F41" s="18"/>
      <c r="G41" s="18"/>
      <c r="H41" s="18"/>
      <c r="I41" s="18"/>
      <c r="J41" s="18"/>
      <c r="K41" s="18"/>
      <c r="L41" s="18"/>
      <c r="M41" s="18"/>
      <c r="N41" s="18"/>
      <c r="O41" s="18"/>
      <c r="P41" s="18"/>
      <c r="Q41" s="18"/>
      <c r="R41" s="18"/>
      <c r="S41" s="18"/>
      <c r="T41" s="18"/>
      <c r="U41" s="18"/>
      <c r="V41" s="18"/>
      <c r="W41" s="18"/>
      <c r="X41" s="18"/>
      <c r="Y41" s="18"/>
    </row>
    <row r="42" spans="1:25" x14ac:dyDescent="0.25">
      <c r="A42" s="1"/>
      <c r="B42" s="1"/>
      <c r="C42" s="18"/>
      <c r="D42" s="18"/>
      <c r="E42" s="18"/>
      <c r="F42" s="18"/>
      <c r="G42" s="18"/>
      <c r="H42" s="18"/>
      <c r="I42" s="18"/>
      <c r="J42" s="18"/>
      <c r="K42" s="18"/>
      <c r="L42" s="18"/>
      <c r="M42" s="18"/>
      <c r="N42" s="18"/>
      <c r="O42" s="18"/>
      <c r="P42" s="18"/>
      <c r="Q42" s="18"/>
      <c r="R42" s="18"/>
      <c r="S42" s="18"/>
      <c r="T42" s="18"/>
      <c r="U42" s="18"/>
      <c r="V42" s="18"/>
      <c r="W42" s="18"/>
      <c r="X42" s="18"/>
      <c r="Y42" s="18"/>
    </row>
    <row r="43" spans="1:25" x14ac:dyDescent="0.25">
      <c r="A43" s="7" t="s">
        <v>16</v>
      </c>
      <c r="B43" s="7" t="s">
        <v>15</v>
      </c>
      <c r="C43" s="10" t="s">
        <v>769</v>
      </c>
      <c r="D43" s="10" t="s">
        <v>770</v>
      </c>
      <c r="E43" s="9"/>
      <c r="F43" s="9"/>
      <c r="G43" s="9"/>
      <c r="H43" s="9"/>
      <c r="I43" s="9"/>
      <c r="J43" s="9"/>
      <c r="K43" s="9"/>
      <c r="L43" s="9"/>
      <c r="M43" s="9"/>
      <c r="N43" s="9"/>
      <c r="O43" s="9"/>
      <c r="P43" s="9"/>
      <c r="Q43" s="9"/>
      <c r="R43" s="9"/>
      <c r="S43" s="9"/>
      <c r="T43" s="9"/>
      <c r="U43" s="9"/>
      <c r="V43" s="9"/>
      <c r="W43" s="9"/>
      <c r="X43" s="9"/>
      <c r="Y43" s="9"/>
    </row>
    <row r="44" spans="1:25" x14ac:dyDescent="0.25">
      <c r="A44" s="6" t="s">
        <v>11</v>
      </c>
      <c r="B44" s="4">
        <v>93</v>
      </c>
      <c r="C44" s="19">
        <v>0.43010752688172044</v>
      </c>
      <c r="D44" s="19">
        <v>0.56989247311827962</v>
      </c>
      <c r="E44" s="20"/>
      <c r="F44" s="20"/>
      <c r="G44" s="20"/>
      <c r="H44" s="20"/>
      <c r="I44" s="20"/>
      <c r="J44" s="20"/>
      <c r="K44" s="20"/>
      <c r="L44" s="20"/>
      <c r="M44" s="20"/>
      <c r="N44" s="20"/>
      <c r="O44" s="20"/>
      <c r="P44" s="20"/>
      <c r="Q44" s="20"/>
      <c r="R44" s="20"/>
      <c r="S44" s="20"/>
      <c r="T44" s="20"/>
      <c r="U44" s="20"/>
      <c r="V44" s="20"/>
      <c r="W44" s="20"/>
      <c r="X44" s="20"/>
      <c r="Y44" s="20"/>
    </row>
    <row r="45" spans="1:25" x14ac:dyDescent="0.25">
      <c r="A45" s="1"/>
      <c r="B45" s="1"/>
      <c r="C45" s="18"/>
      <c r="D45" s="18"/>
      <c r="E45" s="18"/>
      <c r="F45" s="18"/>
      <c r="G45" s="18"/>
      <c r="H45" s="18"/>
      <c r="I45" s="18"/>
      <c r="J45" s="18"/>
      <c r="K45" s="18"/>
      <c r="L45" s="18"/>
      <c r="M45" s="18"/>
      <c r="N45" s="18"/>
      <c r="O45" s="18"/>
      <c r="P45" s="18"/>
      <c r="Q45" s="18"/>
      <c r="R45" s="18"/>
      <c r="S45" s="18"/>
      <c r="T45" s="18"/>
      <c r="U45" s="18"/>
      <c r="V45" s="18"/>
      <c r="W45" s="18"/>
      <c r="X45" s="18"/>
      <c r="Y45" s="18"/>
    </row>
    <row r="46" spans="1:25" x14ac:dyDescent="0.25">
      <c r="A46" s="1" t="s">
        <v>771</v>
      </c>
      <c r="B46" s="1"/>
      <c r="C46" s="18"/>
      <c r="D46" s="18"/>
      <c r="E46" s="18"/>
      <c r="F46" s="18"/>
      <c r="G46" s="18"/>
      <c r="H46" s="18"/>
      <c r="I46" s="18"/>
      <c r="J46" s="18"/>
      <c r="K46" s="18"/>
      <c r="L46" s="18"/>
      <c r="M46" s="18"/>
      <c r="N46" s="18"/>
      <c r="O46" s="18"/>
      <c r="P46" s="18"/>
      <c r="Q46" s="18"/>
      <c r="R46" s="18"/>
      <c r="S46" s="18"/>
      <c r="T46" s="18"/>
      <c r="U46" s="18"/>
      <c r="V46" s="18"/>
      <c r="W46" s="18"/>
      <c r="X46" s="18"/>
      <c r="Y46" s="18"/>
    </row>
    <row r="47" spans="1:25" x14ac:dyDescent="0.25">
      <c r="A47" s="1"/>
      <c r="B47" s="1"/>
      <c r="C47" s="18"/>
      <c r="D47" s="18"/>
      <c r="E47" s="18"/>
      <c r="F47" s="18"/>
      <c r="G47" s="18"/>
      <c r="H47" s="18"/>
      <c r="I47" s="18"/>
      <c r="J47" s="18"/>
      <c r="K47" s="18"/>
      <c r="L47" s="18"/>
      <c r="M47" s="18"/>
      <c r="N47" s="18"/>
      <c r="O47" s="18"/>
      <c r="P47" s="18"/>
      <c r="Q47" s="18"/>
      <c r="R47" s="18"/>
      <c r="S47" s="18"/>
      <c r="T47" s="18"/>
      <c r="U47" s="18"/>
      <c r="V47" s="18"/>
      <c r="W47" s="18"/>
      <c r="X47" s="18"/>
      <c r="Y47" s="18"/>
    </row>
    <row r="48" spans="1:25" ht="30" x14ac:dyDescent="0.25">
      <c r="A48" s="7" t="s">
        <v>16</v>
      </c>
      <c r="B48" s="7" t="s">
        <v>15</v>
      </c>
      <c r="C48" s="10" t="s">
        <v>772</v>
      </c>
      <c r="D48" s="10" t="s">
        <v>773</v>
      </c>
      <c r="E48" s="10" t="s">
        <v>774</v>
      </c>
      <c r="F48" s="10" t="s">
        <v>775</v>
      </c>
      <c r="G48" s="10" t="s">
        <v>776</v>
      </c>
      <c r="H48" s="9"/>
      <c r="I48" s="9"/>
      <c r="J48" s="9"/>
      <c r="K48" s="9"/>
      <c r="L48" s="9"/>
      <c r="M48" s="9"/>
      <c r="N48" s="9"/>
      <c r="O48" s="9"/>
      <c r="P48" s="9"/>
      <c r="Q48" s="9"/>
      <c r="R48" s="9"/>
      <c r="S48" s="9"/>
      <c r="T48" s="9"/>
      <c r="U48" s="9"/>
      <c r="V48" s="9"/>
      <c r="W48" s="9"/>
      <c r="X48" s="9"/>
      <c r="Y48" s="9"/>
    </row>
    <row r="49" spans="1:25" x14ac:dyDescent="0.25">
      <c r="A49" s="6" t="s">
        <v>11</v>
      </c>
      <c r="B49" s="4">
        <v>151</v>
      </c>
      <c r="C49" s="19">
        <v>0.13245033112582782</v>
      </c>
      <c r="D49" s="19">
        <v>4.6357615894039736E-2</v>
      </c>
      <c r="E49" s="19">
        <v>8.6092715231788075E-2</v>
      </c>
      <c r="F49" s="19">
        <v>0.19867549668874171</v>
      </c>
      <c r="G49" s="19">
        <v>0.53642384105960261</v>
      </c>
      <c r="H49" s="20"/>
      <c r="I49" s="20"/>
      <c r="J49" s="20"/>
      <c r="K49" s="20"/>
      <c r="L49" s="20"/>
      <c r="M49" s="20"/>
      <c r="N49" s="20"/>
      <c r="O49" s="20"/>
      <c r="P49" s="20"/>
      <c r="Q49" s="20"/>
      <c r="R49" s="20"/>
      <c r="S49" s="20"/>
      <c r="T49" s="20"/>
      <c r="U49" s="20"/>
      <c r="V49" s="20"/>
      <c r="W49" s="20"/>
      <c r="X49" s="20"/>
      <c r="Y49" s="20"/>
    </row>
    <row r="50" spans="1:25" x14ac:dyDescent="0.25">
      <c r="A50" s="1"/>
      <c r="B50" s="1"/>
      <c r="C50" s="18"/>
      <c r="D50" s="18"/>
      <c r="E50" s="18"/>
      <c r="F50" s="18"/>
      <c r="G50" s="18"/>
      <c r="H50" s="18"/>
      <c r="I50" s="18"/>
      <c r="J50" s="18"/>
      <c r="K50" s="18"/>
      <c r="L50" s="18"/>
      <c r="M50" s="18"/>
      <c r="N50" s="18"/>
      <c r="O50" s="18"/>
      <c r="P50" s="18"/>
      <c r="Q50" s="18"/>
      <c r="R50" s="18"/>
      <c r="S50" s="18"/>
      <c r="T50" s="18"/>
      <c r="U50" s="18"/>
      <c r="V50" s="18"/>
      <c r="W50" s="18"/>
      <c r="X50" s="18"/>
      <c r="Y50" s="18"/>
    </row>
    <row r="51" spans="1:25" x14ac:dyDescent="0.25">
      <c r="A51" s="1" t="s">
        <v>777</v>
      </c>
      <c r="B51" s="1"/>
      <c r="C51" s="18"/>
      <c r="D51" s="18"/>
      <c r="E51" s="18"/>
      <c r="F51" s="18"/>
      <c r="G51" s="18"/>
      <c r="H51" s="18"/>
      <c r="I51" s="18"/>
      <c r="J51" s="18"/>
      <c r="K51" s="18"/>
      <c r="L51" s="18"/>
      <c r="M51" s="18"/>
      <c r="N51" s="18"/>
      <c r="O51" s="18"/>
      <c r="P51" s="18"/>
      <c r="Q51" s="18"/>
      <c r="R51" s="18"/>
      <c r="S51" s="18"/>
      <c r="T51" s="18"/>
      <c r="U51" s="18"/>
      <c r="V51" s="18"/>
      <c r="W51" s="18"/>
      <c r="X51" s="18"/>
      <c r="Y51" s="18"/>
    </row>
    <row r="52" spans="1:25" x14ac:dyDescent="0.25">
      <c r="A52" s="1"/>
      <c r="B52" s="1"/>
      <c r="C52" s="18"/>
      <c r="D52" s="18"/>
      <c r="E52" s="18"/>
      <c r="F52" s="18"/>
      <c r="G52" s="18"/>
      <c r="H52" s="18"/>
      <c r="I52" s="18"/>
      <c r="J52" s="18"/>
      <c r="K52" s="18"/>
      <c r="L52" s="18"/>
      <c r="M52" s="18"/>
      <c r="N52" s="18"/>
      <c r="O52" s="18"/>
      <c r="P52" s="18"/>
      <c r="Q52" s="18"/>
      <c r="R52" s="18"/>
      <c r="S52" s="18"/>
      <c r="T52" s="18"/>
      <c r="U52" s="18"/>
      <c r="V52" s="18"/>
      <c r="W52" s="18"/>
      <c r="X52" s="18"/>
      <c r="Y52" s="18"/>
    </row>
    <row r="53" spans="1:25" ht="30" x14ac:dyDescent="0.25">
      <c r="A53" s="7" t="s">
        <v>16</v>
      </c>
      <c r="B53" s="7" t="s">
        <v>15</v>
      </c>
      <c r="C53" s="10" t="s">
        <v>778</v>
      </c>
      <c r="D53" s="10" t="s">
        <v>779</v>
      </c>
      <c r="E53" s="10" t="s">
        <v>780</v>
      </c>
      <c r="F53" s="10" t="s">
        <v>781</v>
      </c>
      <c r="G53" s="10" t="s">
        <v>782</v>
      </c>
      <c r="H53" s="10" t="s">
        <v>783</v>
      </c>
      <c r="I53" s="10" t="s">
        <v>784</v>
      </c>
      <c r="J53" s="10" t="s">
        <v>785</v>
      </c>
      <c r="K53" s="10" t="s">
        <v>786</v>
      </c>
      <c r="L53" s="10" t="s">
        <v>787</v>
      </c>
      <c r="M53" s="10" t="s">
        <v>788</v>
      </c>
      <c r="N53" s="10" t="s">
        <v>789</v>
      </c>
      <c r="O53" s="10" t="s">
        <v>790</v>
      </c>
      <c r="P53" s="10" t="s">
        <v>791</v>
      </c>
      <c r="Q53" s="10" t="s">
        <v>763</v>
      </c>
      <c r="R53" s="9"/>
      <c r="S53" s="9"/>
      <c r="T53" s="9"/>
      <c r="U53" s="9"/>
      <c r="V53" s="9"/>
      <c r="W53" s="9"/>
      <c r="X53" s="9"/>
      <c r="Y53" s="9"/>
    </row>
    <row r="54" spans="1:25" x14ac:dyDescent="0.25">
      <c r="A54" s="6" t="s">
        <v>11</v>
      </c>
      <c r="B54" s="4">
        <v>137</v>
      </c>
      <c r="C54" s="19">
        <v>1.4598540145985401E-2</v>
      </c>
      <c r="D54" s="19">
        <v>0</v>
      </c>
      <c r="E54" s="19">
        <v>4.3795620437956206E-2</v>
      </c>
      <c r="F54" s="19">
        <v>2.9197080291970802E-2</v>
      </c>
      <c r="G54" s="19">
        <v>9.4890510948905105E-2</v>
      </c>
      <c r="H54" s="19">
        <v>0.11678832116788321</v>
      </c>
      <c r="I54" s="19">
        <v>0.13138686131386862</v>
      </c>
      <c r="J54" s="19">
        <v>4.3795620437956206E-2</v>
      </c>
      <c r="K54" s="19">
        <v>7.2992700729927001E-2</v>
      </c>
      <c r="L54" s="19">
        <v>0.12408759124087591</v>
      </c>
      <c r="M54" s="19">
        <v>5.8394160583941604E-2</v>
      </c>
      <c r="N54" s="19">
        <v>3.6496350364963501E-2</v>
      </c>
      <c r="O54" s="19">
        <v>5.8394160583941604E-2</v>
      </c>
      <c r="P54" s="19">
        <v>4.3795620437956206E-2</v>
      </c>
      <c r="Q54" s="19">
        <v>0.13138686131386862</v>
      </c>
      <c r="R54" s="20"/>
      <c r="S54" s="20"/>
      <c r="T54" s="20"/>
      <c r="U54" s="20"/>
      <c r="V54" s="20"/>
      <c r="W54" s="20"/>
      <c r="X54" s="20"/>
      <c r="Y54" s="20"/>
    </row>
    <row r="55" spans="1:25" x14ac:dyDescent="0.25">
      <c r="A55" s="1"/>
      <c r="B55" s="1"/>
      <c r="C55" s="18"/>
      <c r="D55" s="18"/>
      <c r="E55" s="18"/>
      <c r="F55" s="18"/>
      <c r="G55" s="18"/>
      <c r="H55" s="18"/>
      <c r="I55" s="18"/>
      <c r="J55" s="18"/>
      <c r="K55" s="18"/>
      <c r="L55" s="18"/>
      <c r="M55" s="18"/>
      <c r="N55" s="18"/>
      <c r="O55" s="18"/>
      <c r="P55" s="18"/>
      <c r="Q55" s="18"/>
      <c r="R55" s="18"/>
      <c r="S55" s="18"/>
      <c r="T55" s="18"/>
      <c r="U55" s="18"/>
      <c r="V55" s="18"/>
      <c r="W55" s="18"/>
      <c r="X55" s="18"/>
      <c r="Y55" s="18"/>
    </row>
    <row r="56" spans="1:25" x14ac:dyDescent="0.25">
      <c r="A56" s="1" t="s">
        <v>792</v>
      </c>
      <c r="B56" s="1"/>
      <c r="C56" s="18"/>
      <c r="D56" s="18"/>
      <c r="E56" s="18"/>
      <c r="F56" s="18"/>
      <c r="G56" s="18"/>
      <c r="H56" s="18"/>
      <c r="I56" s="18"/>
      <c r="J56" s="18"/>
      <c r="K56" s="18"/>
      <c r="L56" s="18"/>
      <c r="M56" s="18"/>
      <c r="N56" s="18"/>
      <c r="O56" s="18"/>
      <c r="P56" s="18"/>
      <c r="Q56" s="18"/>
      <c r="R56" s="18"/>
      <c r="S56" s="18"/>
      <c r="T56" s="18"/>
      <c r="U56" s="18"/>
      <c r="V56" s="18"/>
      <c r="W56" s="18"/>
      <c r="X56" s="18"/>
      <c r="Y56" s="18"/>
    </row>
    <row r="57" spans="1:25" x14ac:dyDescent="0.25">
      <c r="A57" s="1"/>
      <c r="B57" s="1"/>
      <c r="C57" s="18"/>
      <c r="D57" s="18"/>
      <c r="E57" s="18"/>
      <c r="F57" s="18"/>
      <c r="G57" s="18"/>
      <c r="H57" s="18"/>
      <c r="I57" s="18"/>
      <c r="J57" s="18"/>
      <c r="K57" s="18"/>
      <c r="L57" s="18"/>
      <c r="M57" s="18"/>
      <c r="N57" s="18"/>
      <c r="O57" s="18"/>
      <c r="P57" s="18"/>
      <c r="Q57" s="18"/>
      <c r="R57" s="18"/>
      <c r="S57" s="18"/>
      <c r="T57" s="18"/>
      <c r="U57" s="18"/>
      <c r="V57" s="18"/>
      <c r="W57" s="18"/>
      <c r="X57" s="18"/>
      <c r="Y57" s="18"/>
    </row>
    <row r="58" spans="1:25" ht="60" x14ac:dyDescent="0.25">
      <c r="A58" s="7" t="s">
        <v>16</v>
      </c>
      <c r="B58" s="7" t="s">
        <v>15</v>
      </c>
      <c r="C58" s="10" t="s">
        <v>793</v>
      </c>
      <c r="D58" s="10" t="s">
        <v>794</v>
      </c>
      <c r="E58" s="10" t="s">
        <v>795</v>
      </c>
      <c r="F58" s="10" t="s">
        <v>796</v>
      </c>
      <c r="G58" s="10" t="s">
        <v>797</v>
      </c>
      <c r="H58" s="10" t="s">
        <v>798</v>
      </c>
      <c r="I58" s="10" t="s">
        <v>799</v>
      </c>
      <c r="J58" s="10" t="s">
        <v>800</v>
      </c>
      <c r="K58" s="10" t="s">
        <v>801</v>
      </c>
      <c r="L58" s="10" t="s">
        <v>802</v>
      </c>
      <c r="M58" s="10" t="s">
        <v>803</v>
      </c>
      <c r="N58" s="10" t="s">
        <v>804</v>
      </c>
      <c r="O58" s="10" t="s">
        <v>805</v>
      </c>
      <c r="P58" s="10" t="s">
        <v>806</v>
      </c>
      <c r="Q58" s="10" t="s">
        <v>807</v>
      </c>
      <c r="R58" s="10" t="s">
        <v>763</v>
      </c>
      <c r="S58" s="9"/>
      <c r="T58" s="9"/>
      <c r="U58" s="9"/>
      <c r="V58" s="9"/>
      <c r="W58" s="9"/>
      <c r="X58" s="9"/>
      <c r="Y58" s="9"/>
    </row>
    <row r="59" spans="1:25" x14ac:dyDescent="0.25">
      <c r="A59" s="6" t="s">
        <v>11</v>
      </c>
      <c r="B59" s="4">
        <v>97</v>
      </c>
      <c r="C59" s="19">
        <v>0.10309278350515463</v>
      </c>
      <c r="D59" s="19">
        <v>9.2783505154639179E-2</v>
      </c>
      <c r="E59" s="19">
        <v>0</v>
      </c>
      <c r="F59" s="19">
        <v>8.247422680412371E-2</v>
      </c>
      <c r="G59" s="19">
        <v>2.0618556701030927E-2</v>
      </c>
      <c r="H59" s="19">
        <v>0.26804123711340205</v>
      </c>
      <c r="I59" s="19">
        <v>0</v>
      </c>
      <c r="J59" s="19">
        <v>0</v>
      </c>
      <c r="K59" s="19">
        <v>2.0618556701030927E-2</v>
      </c>
      <c r="L59" s="19">
        <v>5.1546391752577317E-2</v>
      </c>
      <c r="M59" s="19">
        <v>0</v>
      </c>
      <c r="N59" s="19">
        <v>0</v>
      </c>
      <c r="O59" s="19">
        <v>2.0618556701030927E-2</v>
      </c>
      <c r="P59" s="19">
        <v>8.247422680412371E-2</v>
      </c>
      <c r="Q59" s="19">
        <v>7.2164948453608241E-2</v>
      </c>
      <c r="R59" s="19">
        <v>0.18556701030927836</v>
      </c>
      <c r="S59" s="20"/>
      <c r="T59" s="20"/>
      <c r="U59" s="20"/>
      <c r="V59" s="20"/>
      <c r="W59" s="20"/>
      <c r="X59" s="20"/>
      <c r="Y59" s="20"/>
    </row>
    <row r="60" spans="1:25" x14ac:dyDescent="0.25">
      <c r="A60" s="1"/>
      <c r="B60" s="1"/>
      <c r="C60" s="18"/>
      <c r="D60" s="18"/>
      <c r="E60" s="18"/>
      <c r="F60" s="18"/>
      <c r="G60" s="18"/>
      <c r="H60" s="18"/>
      <c r="I60" s="18"/>
      <c r="J60" s="18"/>
      <c r="K60" s="18"/>
      <c r="L60" s="18"/>
      <c r="M60" s="18"/>
      <c r="N60" s="18"/>
      <c r="O60" s="18"/>
      <c r="P60" s="18"/>
      <c r="Q60" s="18"/>
      <c r="R60" s="18"/>
      <c r="S60" s="18"/>
      <c r="T60" s="18"/>
      <c r="U60" s="18"/>
      <c r="V60" s="18"/>
      <c r="W60" s="18"/>
      <c r="X60" s="18"/>
      <c r="Y60" s="18"/>
    </row>
    <row r="61" spans="1:25" x14ac:dyDescent="0.25">
      <c r="A61" s="1" t="s">
        <v>808</v>
      </c>
      <c r="B61" s="1"/>
      <c r="C61" s="18"/>
      <c r="D61" s="18"/>
      <c r="E61" s="18"/>
      <c r="F61" s="18"/>
      <c r="G61" s="18"/>
      <c r="H61" s="18"/>
      <c r="I61" s="18"/>
      <c r="J61" s="18"/>
      <c r="K61" s="18"/>
      <c r="L61" s="18"/>
      <c r="M61" s="18"/>
      <c r="N61" s="18"/>
      <c r="O61" s="18"/>
      <c r="P61" s="18"/>
      <c r="Q61" s="18"/>
      <c r="R61" s="18"/>
      <c r="S61" s="18"/>
      <c r="T61" s="18"/>
      <c r="U61" s="18"/>
      <c r="V61" s="18"/>
      <c r="W61" s="18"/>
      <c r="X61" s="18"/>
      <c r="Y61" s="18"/>
    </row>
    <row r="62" spans="1:25" x14ac:dyDescent="0.25">
      <c r="A62" s="1"/>
      <c r="B62" s="1"/>
      <c r="C62" s="18"/>
      <c r="D62" s="18"/>
      <c r="E62" s="18"/>
      <c r="F62" s="18"/>
      <c r="G62" s="18"/>
      <c r="H62" s="18"/>
      <c r="I62" s="18"/>
      <c r="J62" s="18"/>
      <c r="K62" s="18"/>
      <c r="L62" s="18"/>
      <c r="M62" s="18"/>
      <c r="N62" s="18"/>
      <c r="O62" s="18"/>
      <c r="P62" s="18"/>
      <c r="Q62" s="18"/>
      <c r="R62" s="18"/>
      <c r="S62" s="18"/>
      <c r="T62" s="18"/>
      <c r="U62" s="18"/>
      <c r="V62" s="18"/>
      <c r="W62" s="18"/>
      <c r="X62" s="18"/>
      <c r="Y62" s="18"/>
    </row>
    <row r="63" spans="1:25" x14ac:dyDescent="0.25">
      <c r="A63" s="7" t="s">
        <v>16</v>
      </c>
      <c r="B63" s="7" t="s">
        <v>15</v>
      </c>
      <c r="C63" s="10" t="s">
        <v>809</v>
      </c>
      <c r="D63" s="10" t="s">
        <v>810</v>
      </c>
      <c r="E63" s="10" t="s">
        <v>811</v>
      </c>
      <c r="F63" s="9"/>
      <c r="G63" s="9"/>
      <c r="H63" s="9"/>
      <c r="I63" s="9"/>
      <c r="J63" s="9"/>
      <c r="K63" s="9"/>
      <c r="L63" s="9"/>
      <c r="M63" s="9"/>
      <c r="N63" s="9"/>
      <c r="O63" s="9"/>
      <c r="P63" s="9"/>
      <c r="Q63" s="9"/>
      <c r="R63" s="9"/>
      <c r="S63" s="9"/>
      <c r="T63" s="9"/>
      <c r="U63" s="9"/>
      <c r="V63" s="9"/>
      <c r="W63" s="9"/>
      <c r="X63" s="9"/>
      <c r="Y63" s="9"/>
    </row>
    <row r="64" spans="1:25" x14ac:dyDescent="0.25">
      <c r="A64" s="6" t="s">
        <v>11</v>
      </c>
      <c r="B64" s="4">
        <v>259</v>
      </c>
      <c r="C64" s="19">
        <v>0.29729729729729731</v>
      </c>
      <c r="D64" s="19">
        <v>0.62934362934362931</v>
      </c>
      <c r="E64" s="19">
        <v>7.3359073359073365E-2</v>
      </c>
      <c r="F64" s="20"/>
      <c r="G64" s="20"/>
      <c r="H64" s="20"/>
      <c r="I64" s="20"/>
      <c r="J64" s="20"/>
      <c r="K64" s="20"/>
      <c r="L64" s="20"/>
      <c r="M64" s="20"/>
      <c r="N64" s="20"/>
      <c r="O64" s="20"/>
      <c r="P64" s="20"/>
      <c r="Q64" s="20"/>
      <c r="R64" s="20"/>
      <c r="S64" s="20"/>
      <c r="T64" s="20"/>
      <c r="U64" s="20"/>
      <c r="V64" s="20"/>
      <c r="W64" s="20"/>
      <c r="X64" s="20"/>
      <c r="Y64" s="20"/>
    </row>
    <row r="65" spans="1:25" x14ac:dyDescent="0.25">
      <c r="A65" s="1"/>
      <c r="B65" s="1"/>
      <c r="C65" s="18"/>
      <c r="D65" s="18"/>
      <c r="E65" s="18"/>
      <c r="F65" s="18"/>
      <c r="G65" s="18"/>
      <c r="H65" s="18"/>
      <c r="I65" s="18"/>
      <c r="J65" s="18"/>
      <c r="K65" s="18"/>
      <c r="L65" s="18"/>
      <c r="M65" s="18"/>
      <c r="N65" s="18"/>
      <c r="O65" s="18"/>
      <c r="P65" s="18"/>
      <c r="Q65" s="18"/>
      <c r="R65" s="18"/>
      <c r="S65" s="18"/>
      <c r="T65" s="18"/>
      <c r="U65" s="18"/>
      <c r="V65" s="18"/>
      <c r="W65" s="18"/>
      <c r="X65" s="18"/>
      <c r="Y65" s="18"/>
    </row>
    <row r="66" spans="1:25" x14ac:dyDescent="0.25">
      <c r="A66" s="1" t="s">
        <v>812</v>
      </c>
      <c r="B66" s="1"/>
      <c r="C66" s="18"/>
      <c r="D66" s="18"/>
      <c r="E66" s="18"/>
      <c r="F66" s="18"/>
      <c r="G66" s="18"/>
      <c r="H66" s="18"/>
      <c r="I66" s="18"/>
      <c r="J66" s="18"/>
      <c r="K66" s="18"/>
      <c r="L66" s="18"/>
      <c r="M66" s="18"/>
      <c r="N66" s="18"/>
      <c r="O66" s="18"/>
      <c r="P66" s="18"/>
      <c r="Q66" s="18"/>
      <c r="R66" s="18"/>
      <c r="S66" s="18"/>
      <c r="T66" s="18"/>
      <c r="U66" s="18"/>
      <c r="V66" s="18"/>
      <c r="W66" s="18"/>
      <c r="X66" s="18"/>
      <c r="Y66" s="18"/>
    </row>
    <row r="67" spans="1:25" x14ac:dyDescent="0.25">
      <c r="A67" s="1"/>
      <c r="B67" s="1"/>
      <c r="C67" s="18"/>
      <c r="D67" s="18"/>
      <c r="E67" s="18"/>
      <c r="F67" s="18"/>
      <c r="G67" s="18"/>
      <c r="H67" s="18"/>
      <c r="I67" s="18"/>
      <c r="J67" s="18"/>
      <c r="K67" s="18"/>
      <c r="L67" s="18"/>
      <c r="M67" s="18"/>
      <c r="N67" s="18"/>
      <c r="O67" s="18"/>
      <c r="P67" s="18"/>
      <c r="Q67" s="18"/>
      <c r="R67" s="18"/>
      <c r="S67" s="18"/>
      <c r="T67" s="18"/>
      <c r="U67" s="18"/>
      <c r="V67" s="18"/>
      <c r="W67" s="18"/>
      <c r="X67" s="18"/>
      <c r="Y67" s="18"/>
    </row>
    <row r="68" spans="1:25" x14ac:dyDescent="0.25">
      <c r="A68" s="7" t="s">
        <v>16</v>
      </c>
      <c r="B68" s="7" t="s">
        <v>15</v>
      </c>
      <c r="C68" s="10" t="s">
        <v>813</v>
      </c>
      <c r="D68" s="10" t="s">
        <v>814</v>
      </c>
      <c r="E68" s="10" t="s">
        <v>727</v>
      </c>
      <c r="F68" s="10" t="s">
        <v>815</v>
      </c>
      <c r="G68" s="9"/>
      <c r="H68" s="9"/>
      <c r="I68" s="9"/>
      <c r="J68" s="9"/>
      <c r="K68" s="9"/>
      <c r="L68" s="9"/>
      <c r="M68" s="9"/>
      <c r="N68" s="9"/>
      <c r="O68" s="9"/>
      <c r="P68" s="9"/>
      <c r="Q68" s="9"/>
      <c r="R68" s="9"/>
      <c r="S68" s="9"/>
      <c r="T68" s="9"/>
      <c r="U68" s="9"/>
      <c r="V68" s="9"/>
      <c r="W68" s="9"/>
      <c r="X68" s="9"/>
      <c r="Y68" s="9"/>
    </row>
    <row r="69" spans="1:25" x14ac:dyDescent="0.25">
      <c r="A69" s="6" t="s">
        <v>11</v>
      </c>
      <c r="B69" s="4">
        <v>56</v>
      </c>
      <c r="C69" s="19">
        <v>0.4642857142857143</v>
      </c>
      <c r="D69" s="19">
        <v>0.10714285714285714</v>
      </c>
      <c r="E69" s="19">
        <v>7.1428571428571425E-2</v>
      </c>
      <c r="F69" s="19">
        <v>0.35714285714285715</v>
      </c>
      <c r="G69" s="20"/>
      <c r="H69" s="20"/>
      <c r="I69" s="20"/>
      <c r="J69" s="20"/>
      <c r="K69" s="20"/>
      <c r="L69" s="20"/>
      <c r="M69" s="20"/>
      <c r="N69" s="20"/>
      <c r="O69" s="20"/>
      <c r="P69" s="20"/>
      <c r="Q69" s="20"/>
      <c r="R69" s="20"/>
      <c r="S69" s="20"/>
      <c r="T69" s="20"/>
      <c r="U69" s="20"/>
      <c r="V69" s="20"/>
      <c r="W69" s="20"/>
      <c r="X69" s="20"/>
      <c r="Y69" s="20"/>
    </row>
    <row r="70" spans="1:25" x14ac:dyDescent="0.25">
      <c r="A70" s="1"/>
      <c r="B70" s="1"/>
      <c r="C70" s="18"/>
      <c r="D70" s="18"/>
      <c r="E70" s="18"/>
      <c r="F70" s="18"/>
      <c r="G70" s="18"/>
      <c r="H70" s="18"/>
      <c r="I70" s="18"/>
      <c r="J70" s="18"/>
      <c r="K70" s="18"/>
      <c r="L70" s="18"/>
      <c r="M70" s="18"/>
      <c r="N70" s="18"/>
      <c r="O70" s="18"/>
      <c r="P70" s="18"/>
      <c r="Q70" s="18"/>
      <c r="R70" s="18"/>
      <c r="S70" s="18"/>
      <c r="T70" s="18"/>
      <c r="U70" s="18"/>
      <c r="V70" s="18"/>
      <c r="W70" s="18"/>
      <c r="X70" s="18"/>
      <c r="Y70" s="18"/>
    </row>
    <row r="71" spans="1:25" x14ac:dyDescent="0.25">
      <c r="A71" s="1" t="s">
        <v>816</v>
      </c>
      <c r="B71" s="1"/>
      <c r="C71" s="18"/>
      <c r="D71" s="18"/>
      <c r="E71" s="18"/>
      <c r="F71" s="18"/>
      <c r="G71" s="18"/>
      <c r="H71" s="18"/>
      <c r="I71" s="18"/>
      <c r="J71" s="18"/>
      <c r="K71" s="18"/>
      <c r="L71" s="18"/>
      <c r="M71" s="18"/>
      <c r="N71" s="18"/>
      <c r="O71" s="18"/>
      <c r="P71" s="18"/>
      <c r="Q71" s="18"/>
      <c r="R71" s="18"/>
      <c r="S71" s="18"/>
      <c r="T71" s="18"/>
      <c r="U71" s="18"/>
      <c r="V71" s="18"/>
      <c r="W71" s="18"/>
      <c r="X71" s="18"/>
      <c r="Y71" s="18"/>
    </row>
    <row r="72" spans="1:25" x14ac:dyDescent="0.25">
      <c r="A72" s="1"/>
      <c r="B72" s="1"/>
      <c r="C72" s="18"/>
      <c r="D72" s="18"/>
      <c r="E72" s="18"/>
      <c r="F72" s="18"/>
      <c r="G72" s="18"/>
      <c r="H72" s="18"/>
      <c r="I72" s="18"/>
      <c r="J72" s="18"/>
      <c r="K72" s="18"/>
      <c r="L72" s="18"/>
      <c r="M72" s="18"/>
      <c r="N72" s="18"/>
      <c r="O72" s="18"/>
      <c r="P72" s="18"/>
      <c r="Q72" s="18"/>
      <c r="R72" s="18"/>
      <c r="S72" s="18"/>
      <c r="T72" s="18"/>
      <c r="U72" s="18"/>
      <c r="V72" s="18"/>
      <c r="W72" s="18"/>
      <c r="X72" s="18"/>
      <c r="Y72" s="18"/>
    </row>
    <row r="73" spans="1:25" ht="45" x14ac:dyDescent="0.25">
      <c r="A73" s="7" t="s">
        <v>16</v>
      </c>
      <c r="B73" s="7" t="s">
        <v>15</v>
      </c>
      <c r="C73" s="10" t="s">
        <v>817</v>
      </c>
      <c r="D73" s="10" t="s">
        <v>818</v>
      </c>
      <c r="E73" s="10" t="s">
        <v>819</v>
      </c>
      <c r="F73" s="10" t="s">
        <v>820</v>
      </c>
      <c r="G73" s="10" t="s">
        <v>821</v>
      </c>
      <c r="H73" s="10" t="s">
        <v>822</v>
      </c>
      <c r="I73" s="10" t="s">
        <v>823</v>
      </c>
      <c r="J73" s="10" t="s">
        <v>824</v>
      </c>
      <c r="K73" s="9"/>
      <c r="L73" s="9"/>
      <c r="M73" s="9"/>
      <c r="N73" s="9"/>
      <c r="O73" s="9"/>
      <c r="P73" s="9"/>
      <c r="Q73" s="9"/>
      <c r="R73" s="9"/>
      <c r="S73" s="9"/>
      <c r="T73" s="9"/>
      <c r="U73" s="9"/>
      <c r="V73" s="9"/>
      <c r="W73" s="9"/>
      <c r="X73" s="9"/>
      <c r="Y73" s="9"/>
    </row>
    <row r="74" spans="1:25" x14ac:dyDescent="0.25">
      <c r="A74" s="6" t="s">
        <v>11</v>
      </c>
      <c r="B74" s="4">
        <v>117</v>
      </c>
      <c r="C74" s="19">
        <v>0.22222222222222221</v>
      </c>
      <c r="D74" s="19">
        <v>0.15384615384615385</v>
      </c>
      <c r="E74" s="19">
        <v>0.12820512820512819</v>
      </c>
      <c r="F74" s="19">
        <v>6.8376068376068383E-2</v>
      </c>
      <c r="G74" s="19">
        <v>9.4017094017094016E-2</v>
      </c>
      <c r="H74" s="19">
        <v>0.18803418803418803</v>
      </c>
      <c r="I74" s="19">
        <v>4.2735042735042736E-2</v>
      </c>
      <c r="J74" s="19">
        <v>0.10256410256410256</v>
      </c>
      <c r="K74" s="20"/>
      <c r="L74" s="20"/>
      <c r="M74" s="20"/>
      <c r="N74" s="20"/>
      <c r="O74" s="20"/>
      <c r="P74" s="20"/>
      <c r="Q74" s="20"/>
      <c r="R74" s="20"/>
      <c r="S74" s="20"/>
      <c r="T74" s="20"/>
      <c r="U74" s="20"/>
      <c r="V74" s="20"/>
      <c r="W74" s="20"/>
      <c r="X74" s="20"/>
      <c r="Y74" s="20"/>
    </row>
    <row r="75" spans="1:25" x14ac:dyDescent="0.25">
      <c r="A75" s="1"/>
      <c r="B75" s="1"/>
      <c r="C75" s="18"/>
      <c r="D75" s="18"/>
      <c r="E75" s="18"/>
      <c r="F75" s="18"/>
      <c r="G75" s="18"/>
      <c r="H75" s="18"/>
      <c r="I75" s="18"/>
      <c r="J75" s="18"/>
      <c r="K75" s="18"/>
      <c r="L75" s="18"/>
      <c r="M75" s="18"/>
      <c r="N75" s="18"/>
      <c r="O75" s="18"/>
      <c r="P75" s="18"/>
      <c r="Q75" s="18"/>
      <c r="R75" s="18"/>
      <c r="S75" s="18"/>
      <c r="T75" s="18"/>
      <c r="U75" s="18"/>
      <c r="V75" s="18"/>
      <c r="W75" s="18"/>
      <c r="X75" s="18"/>
      <c r="Y75" s="18"/>
    </row>
    <row r="76" spans="1:25" x14ac:dyDescent="0.25">
      <c r="A76" s="1" t="s">
        <v>825</v>
      </c>
      <c r="B76" s="1"/>
      <c r="C76" s="18"/>
      <c r="D76" s="18"/>
      <c r="E76" s="18"/>
      <c r="F76" s="18"/>
      <c r="G76" s="18"/>
      <c r="H76" s="18"/>
      <c r="I76" s="18"/>
      <c r="J76" s="18"/>
      <c r="K76" s="18"/>
      <c r="L76" s="18"/>
      <c r="M76" s="18"/>
      <c r="N76" s="18"/>
      <c r="O76" s="18"/>
      <c r="P76" s="18"/>
      <c r="Q76" s="18"/>
      <c r="R76" s="18"/>
      <c r="S76" s="18"/>
      <c r="T76" s="18"/>
      <c r="U76" s="18"/>
      <c r="V76" s="18"/>
      <c r="W76" s="18"/>
      <c r="X76" s="18"/>
      <c r="Y76" s="18"/>
    </row>
    <row r="77" spans="1:25" x14ac:dyDescent="0.25">
      <c r="A77" s="1"/>
      <c r="B77" s="1"/>
      <c r="C77" s="18"/>
      <c r="D77" s="18"/>
      <c r="E77" s="18"/>
      <c r="F77" s="18"/>
      <c r="G77" s="18"/>
      <c r="H77" s="18"/>
      <c r="I77" s="18"/>
      <c r="J77" s="18"/>
      <c r="K77" s="18"/>
      <c r="L77" s="18"/>
      <c r="M77" s="18"/>
      <c r="N77" s="18"/>
      <c r="O77" s="18"/>
      <c r="P77" s="18"/>
      <c r="Q77" s="18"/>
      <c r="R77" s="18"/>
      <c r="S77" s="18"/>
      <c r="T77" s="18"/>
      <c r="U77" s="18"/>
      <c r="V77" s="18"/>
      <c r="W77" s="18"/>
      <c r="X77" s="18"/>
      <c r="Y77" s="18"/>
    </row>
    <row r="78" spans="1:25" ht="30" x14ac:dyDescent="0.25">
      <c r="A78" s="7" t="s">
        <v>16</v>
      </c>
      <c r="B78" s="7" t="s">
        <v>15</v>
      </c>
      <c r="C78" s="10" t="s">
        <v>826</v>
      </c>
      <c r="D78" s="10" t="s">
        <v>827</v>
      </c>
      <c r="E78" s="10" t="s">
        <v>828</v>
      </c>
      <c r="F78" s="10" t="s">
        <v>829</v>
      </c>
      <c r="G78" s="10" t="s">
        <v>830</v>
      </c>
      <c r="H78" s="10" t="s">
        <v>831</v>
      </c>
      <c r="I78" s="10" t="s">
        <v>832</v>
      </c>
      <c r="J78" s="10" t="s">
        <v>833</v>
      </c>
      <c r="K78" s="10" t="s">
        <v>834</v>
      </c>
      <c r="L78" s="10" t="s">
        <v>186</v>
      </c>
      <c r="M78" s="9"/>
      <c r="N78" s="9"/>
      <c r="O78" s="9"/>
      <c r="P78" s="9"/>
      <c r="Q78" s="9"/>
      <c r="R78" s="9"/>
      <c r="S78" s="9"/>
      <c r="T78" s="9"/>
      <c r="U78" s="9"/>
      <c r="V78" s="9"/>
      <c r="W78" s="9"/>
      <c r="X78" s="9"/>
      <c r="Y78" s="9"/>
    </row>
    <row r="79" spans="1:25" x14ac:dyDescent="0.25">
      <c r="A79" s="6" t="s">
        <v>11</v>
      </c>
      <c r="B79" s="4">
        <v>309</v>
      </c>
      <c r="C79" s="19">
        <v>0.12944983818770225</v>
      </c>
      <c r="D79" s="19">
        <v>0.50809061488673135</v>
      </c>
      <c r="E79" s="19">
        <v>2.5889967637540454E-2</v>
      </c>
      <c r="F79" s="19">
        <v>7.4433656957928807E-2</v>
      </c>
      <c r="G79" s="19">
        <v>0.12944983818770225</v>
      </c>
      <c r="H79" s="19">
        <v>6.4724919093851136E-3</v>
      </c>
      <c r="I79" s="19">
        <v>3.8834951456310676E-2</v>
      </c>
      <c r="J79" s="19">
        <v>9.7087378640776691E-3</v>
      </c>
      <c r="K79" s="19">
        <v>3.2362459546925568E-3</v>
      </c>
      <c r="L79" s="19">
        <v>7.4433656957928807E-2</v>
      </c>
      <c r="M79" s="20"/>
      <c r="N79" s="20"/>
      <c r="O79" s="20"/>
      <c r="P79" s="20"/>
      <c r="Q79" s="20"/>
      <c r="R79" s="20"/>
      <c r="S79" s="20"/>
      <c r="T79" s="20"/>
      <c r="U79" s="20"/>
      <c r="V79" s="20"/>
      <c r="W79" s="20"/>
      <c r="X79" s="20"/>
      <c r="Y79" s="20"/>
    </row>
    <row r="80" spans="1:25" x14ac:dyDescent="0.25">
      <c r="A80" s="1"/>
      <c r="B80" s="1"/>
      <c r="C80" s="18"/>
      <c r="D80" s="18"/>
      <c r="E80" s="18"/>
      <c r="F80" s="18"/>
      <c r="G80" s="18"/>
      <c r="H80" s="18"/>
      <c r="I80" s="18"/>
      <c r="J80" s="18"/>
      <c r="K80" s="18"/>
      <c r="L80" s="18"/>
      <c r="M80" s="18"/>
      <c r="N80" s="18"/>
      <c r="O80" s="18"/>
      <c r="P80" s="18"/>
      <c r="Q80" s="18"/>
      <c r="R80" s="18"/>
      <c r="S80" s="18"/>
      <c r="T80" s="18"/>
      <c r="U80" s="18"/>
      <c r="V80" s="18"/>
      <c r="W80" s="18"/>
      <c r="X80" s="18"/>
      <c r="Y80" s="18"/>
    </row>
    <row r="81" spans="1:25" x14ac:dyDescent="0.25">
      <c r="A81" s="1" t="s">
        <v>835</v>
      </c>
      <c r="B81" s="1"/>
      <c r="C81" s="18"/>
      <c r="D81" s="18"/>
      <c r="E81" s="18"/>
      <c r="F81" s="18"/>
      <c r="G81" s="18"/>
      <c r="H81" s="18"/>
      <c r="I81" s="18"/>
      <c r="J81" s="18"/>
      <c r="K81" s="18"/>
      <c r="L81" s="18"/>
      <c r="M81" s="18"/>
      <c r="N81" s="18"/>
      <c r="O81" s="18"/>
      <c r="P81" s="18"/>
      <c r="Q81" s="18"/>
      <c r="R81" s="18"/>
      <c r="S81" s="18"/>
      <c r="T81" s="18"/>
      <c r="U81" s="18"/>
      <c r="V81" s="18"/>
      <c r="W81" s="18"/>
      <c r="X81" s="18"/>
      <c r="Y81" s="18"/>
    </row>
    <row r="82" spans="1:25" x14ac:dyDescent="0.25">
      <c r="A82" s="1"/>
      <c r="B82" s="1"/>
      <c r="C82" s="18"/>
      <c r="D82" s="18"/>
      <c r="E82" s="18"/>
      <c r="F82" s="18"/>
      <c r="G82" s="18"/>
      <c r="H82" s="18"/>
      <c r="I82" s="18"/>
      <c r="J82" s="18"/>
      <c r="K82" s="18"/>
      <c r="L82" s="18"/>
      <c r="M82" s="18"/>
      <c r="N82" s="18"/>
      <c r="O82" s="18"/>
      <c r="P82" s="18"/>
      <c r="Q82" s="18"/>
      <c r="R82" s="18"/>
      <c r="S82" s="18"/>
      <c r="T82" s="18"/>
      <c r="U82" s="18"/>
      <c r="V82" s="18"/>
      <c r="W82" s="18"/>
      <c r="X82" s="18"/>
      <c r="Y82" s="18"/>
    </row>
    <row r="83" spans="1:25" x14ac:dyDescent="0.25">
      <c r="A83" s="7" t="s">
        <v>16</v>
      </c>
      <c r="B83" s="7" t="s">
        <v>15</v>
      </c>
      <c r="C83" s="10" t="s">
        <v>741</v>
      </c>
      <c r="D83" s="10" t="s">
        <v>836</v>
      </c>
      <c r="E83" s="10" t="s">
        <v>746</v>
      </c>
      <c r="F83" s="10" t="s">
        <v>837</v>
      </c>
      <c r="G83" s="10" t="s">
        <v>838</v>
      </c>
      <c r="H83" s="9"/>
      <c r="I83" s="9"/>
      <c r="J83" s="9"/>
      <c r="K83" s="9"/>
      <c r="L83" s="9"/>
      <c r="M83" s="9"/>
      <c r="N83" s="9"/>
      <c r="O83" s="9"/>
      <c r="P83" s="9"/>
      <c r="Q83" s="9"/>
      <c r="R83" s="9"/>
      <c r="S83" s="9"/>
      <c r="T83" s="9"/>
      <c r="U83" s="9"/>
      <c r="V83" s="9"/>
      <c r="W83" s="9"/>
      <c r="X83" s="9"/>
      <c r="Y83" s="9"/>
    </row>
    <row r="84" spans="1:25" x14ac:dyDescent="0.25">
      <c r="A84" s="6" t="s">
        <v>11</v>
      </c>
      <c r="B84" s="4">
        <v>284</v>
      </c>
      <c r="C84" s="19">
        <v>1.0563380281690141E-2</v>
      </c>
      <c r="D84" s="19">
        <v>0.29225352112676056</v>
      </c>
      <c r="E84" s="19">
        <v>0.19014084507042253</v>
      </c>
      <c r="F84" s="19">
        <v>0.5</v>
      </c>
      <c r="G84" s="19">
        <v>7.0422535211267607E-3</v>
      </c>
      <c r="H84" s="20"/>
      <c r="I84" s="20"/>
      <c r="J84" s="20"/>
      <c r="K84" s="20"/>
      <c r="L84" s="20"/>
      <c r="M84" s="20"/>
      <c r="N84" s="20"/>
      <c r="O84" s="20"/>
      <c r="P84" s="20"/>
      <c r="Q84" s="20"/>
      <c r="R84" s="20"/>
      <c r="S84" s="20"/>
      <c r="T84" s="20"/>
      <c r="U84" s="20"/>
      <c r="V84" s="20"/>
      <c r="W84" s="20"/>
      <c r="X84" s="20"/>
      <c r="Y84" s="20"/>
    </row>
    <row r="85" spans="1:25" x14ac:dyDescent="0.25">
      <c r="A85" s="1"/>
      <c r="B85" s="1"/>
      <c r="C85" s="18"/>
      <c r="D85" s="18"/>
      <c r="E85" s="18"/>
      <c r="F85" s="18"/>
      <c r="G85" s="18"/>
      <c r="H85" s="18"/>
      <c r="I85" s="18"/>
      <c r="J85" s="18"/>
      <c r="K85" s="18"/>
      <c r="L85" s="18"/>
      <c r="M85" s="18"/>
      <c r="N85" s="18"/>
      <c r="O85" s="18"/>
      <c r="P85" s="18"/>
      <c r="Q85" s="18"/>
      <c r="R85" s="18"/>
      <c r="S85" s="18"/>
      <c r="T85" s="18"/>
      <c r="U85" s="18"/>
      <c r="V85" s="18"/>
      <c r="W85" s="18"/>
      <c r="X85" s="18"/>
      <c r="Y85" s="18"/>
    </row>
    <row r="86" spans="1:25" x14ac:dyDescent="0.25">
      <c r="A86" s="1" t="s">
        <v>839</v>
      </c>
      <c r="B86" s="1"/>
      <c r="C86" s="18"/>
      <c r="D86" s="18"/>
      <c r="E86" s="18"/>
      <c r="F86" s="18"/>
      <c r="G86" s="18"/>
      <c r="H86" s="18"/>
      <c r="I86" s="18"/>
      <c r="J86" s="18"/>
      <c r="K86" s="18"/>
      <c r="L86" s="18"/>
      <c r="M86" s="18"/>
      <c r="N86" s="18"/>
      <c r="O86" s="18"/>
      <c r="P86" s="18"/>
      <c r="Q86" s="18"/>
      <c r="R86" s="18"/>
      <c r="S86" s="18"/>
      <c r="T86" s="18"/>
      <c r="U86" s="18"/>
      <c r="V86" s="18"/>
      <c r="W86" s="18"/>
      <c r="X86" s="18"/>
      <c r="Y86" s="18"/>
    </row>
    <row r="87" spans="1:25" x14ac:dyDescent="0.25">
      <c r="A87" s="1"/>
      <c r="B87" s="1"/>
      <c r="C87" s="18"/>
      <c r="D87" s="18"/>
      <c r="E87" s="18"/>
      <c r="F87" s="18"/>
      <c r="G87" s="18"/>
      <c r="H87" s="18"/>
      <c r="I87" s="18"/>
      <c r="J87" s="18"/>
      <c r="K87" s="18"/>
      <c r="L87" s="18"/>
      <c r="M87" s="18"/>
      <c r="N87" s="18"/>
      <c r="O87" s="18"/>
      <c r="P87" s="18"/>
      <c r="Q87" s="18"/>
      <c r="R87" s="18"/>
      <c r="S87" s="18"/>
      <c r="T87" s="18"/>
      <c r="U87" s="18"/>
      <c r="V87" s="18"/>
      <c r="W87" s="18"/>
      <c r="X87" s="18"/>
      <c r="Y87" s="18"/>
    </row>
    <row r="88" spans="1:25" ht="45" x14ac:dyDescent="0.25">
      <c r="A88" s="7" t="s">
        <v>16</v>
      </c>
      <c r="B88" s="7" t="s">
        <v>15</v>
      </c>
      <c r="C88" s="10" t="s">
        <v>840</v>
      </c>
      <c r="D88" s="10" t="s">
        <v>841</v>
      </c>
      <c r="E88" s="10" t="s">
        <v>842</v>
      </c>
      <c r="F88" s="10" t="s">
        <v>843</v>
      </c>
      <c r="G88" s="10" t="s">
        <v>844</v>
      </c>
      <c r="H88" s="10" t="s">
        <v>845</v>
      </c>
      <c r="I88" s="10" t="s">
        <v>846</v>
      </c>
      <c r="J88" s="10" t="s">
        <v>847</v>
      </c>
      <c r="K88" s="10" t="s">
        <v>848</v>
      </c>
      <c r="L88" s="10" t="s">
        <v>849</v>
      </c>
      <c r="M88" s="10" t="s">
        <v>850</v>
      </c>
      <c r="N88" s="10" t="s">
        <v>851</v>
      </c>
      <c r="O88" s="10" t="s">
        <v>852</v>
      </c>
      <c r="P88" s="10" t="s">
        <v>853</v>
      </c>
      <c r="Q88" s="10" t="s">
        <v>854</v>
      </c>
      <c r="R88" s="9"/>
      <c r="S88" s="9"/>
      <c r="T88" s="9"/>
      <c r="U88" s="9"/>
      <c r="V88" s="9"/>
      <c r="W88" s="9"/>
      <c r="X88" s="9"/>
      <c r="Y88" s="9"/>
    </row>
    <row r="89" spans="1:25" x14ac:dyDescent="0.25">
      <c r="A89" s="6" t="s">
        <v>11</v>
      </c>
      <c r="B89" s="4">
        <v>657</v>
      </c>
      <c r="C89" s="19">
        <v>0.15220700152207001</v>
      </c>
      <c r="D89" s="19">
        <v>0.16133942161339421</v>
      </c>
      <c r="E89" s="19">
        <v>1.5220700152207001E-3</v>
      </c>
      <c r="F89" s="19">
        <v>0.16438356164383561</v>
      </c>
      <c r="G89" s="19">
        <v>1.3698630136986301E-2</v>
      </c>
      <c r="H89" s="19">
        <v>5.0228310502283102E-2</v>
      </c>
      <c r="I89" s="19">
        <v>2.5875190258751901E-2</v>
      </c>
      <c r="J89" s="19">
        <v>0.12937595129375951</v>
      </c>
      <c r="K89" s="19">
        <v>9.1324200913242004E-3</v>
      </c>
      <c r="L89" s="19">
        <v>3.3485540334855401E-2</v>
      </c>
      <c r="M89" s="19">
        <v>0</v>
      </c>
      <c r="N89" s="19">
        <v>3.1963470319634701E-2</v>
      </c>
      <c r="O89" s="19">
        <v>2.2831050228310501E-2</v>
      </c>
      <c r="P89" s="19">
        <v>2.2831050228310501E-2</v>
      </c>
      <c r="Q89" s="19">
        <v>0.18112633181126331</v>
      </c>
      <c r="R89" s="20"/>
      <c r="S89" s="20"/>
      <c r="T89" s="20"/>
      <c r="U89" s="20"/>
      <c r="V89" s="20"/>
      <c r="W89" s="20"/>
      <c r="X89" s="20"/>
      <c r="Y89" s="20"/>
    </row>
    <row r="90" spans="1:25" x14ac:dyDescent="0.25">
      <c r="A90" s="1"/>
      <c r="B90" s="1"/>
      <c r="C90" s="18"/>
      <c r="D90" s="18"/>
      <c r="E90" s="18"/>
      <c r="F90" s="18"/>
      <c r="G90" s="18"/>
      <c r="H90" s="18"/>
      <c r="I90" s="18"/>
      <c r="J90" s="18"/>
      <c r="K90" s="18"/>
      <c r="L90" s="18"/>
      <c r="M90" s="18"/>
      <c r="N90" s="18"/>
      <c r="O90" s="18"/>
      <c r="P90" s="18"/>
      <c r="Q90" s="18"/>
      <c r="R90" s="18"/>
      <c r="S90" s="18"/>
      <c r="T90" s="18"/>
      <c r="U90" s="18"/>
      <c r="V90" s="18"/>
      <c r="W90" s="18"/>
      <c r="X90" s="18"/>
      <c r="Y90" s="18"/>
    </row>
    <row r="91" spans="1:25" x14ac:dyDescent="0.25">
      <c r="A91" s="1" t="s">
        <v>855</v>
      </c>
      <c r="B91" s="1"/>
      <c r="C91" s="18"/>
      <c r="D91" s="18"/>
      <c r="E91" s="18"/>
      <c r="F91" s="18"/>
      <c r="G91" s="18"/>
      <c r="H91" s="18"/>
      <c r="I91" s="18"/>
      <c r="J91" s="18"/>
      <c r="K91" s="18"/>
      <c r="L91" s="18"/>
      <c r="M91" s="18"/>
      <c r="N91" s="18"/>
      <c r="O91" s="18"/>
      <c r="P91" s="18"/>
      <c r="Q91" s="18"/>
      <c r="R91" s="18"/>
      <c r="S91" s="18"/>
      <c r="T91" s="18"/>
      <c r="U91" s="18"/>
      <c r="V91" s="18"/>
      <c r="W91" s="18"/>
      <c r="X91" s="18"/>
      <c r="Y91" s="18"/>
    </row>
    <row r="92" spans="1:25" x14ac:dyDescent="0.25">
      <c r="A92" s="1"/>
      <c r="B92" s="1"/>
      <c r="C92" s="18"/>
      <c r="D92" s="18"/>
      <c r="E92" s="18"/>
      <c r="F92" s="18"/>
      <c r="G92" s="18"/>
      <c r="H92" s="18"/>
      <c r="I92" s="18"/>
      <c r="J92" s="18"/>
      <c r="K92" s="18"/>
      <c r="L92" s="18"/>
      <c r="M92" s="18"/>
      <c r="N92" s="18"/>
      <c r="O92" s="18"/>
      <c r="P92" s="18"/>
      <c r="Q92" s="18"/>
      <c r="R92" s="18"/>
      <c r="S92" s="18"/>
      <c r="T92" s="18"/>
      <c r="U92" s="18"/>
      <c r="V92" s="18"/>
      <c r="W92" s="18"/>
      <c r="X92" s="18"/>
      <c r="Y92" s="18"/>
    </row>
    <row r="93" spans="1:25" ht="45" x14ac:dyDescent="0.25">
      <c r="A93" s="7" t="s">
        <v>16</v>
      </c>
      <c r="B93" s="7" t="s">
        <v>15</v>
      </c>
      <c r="C93" s="10" t="s">
        <v>856</v>
      </c>
      <c r="D93" s="10" t="s">
        <v>857</v>
      </c>
      <c r="E93" s="10" t="s">
        <v>858</v>
      </c>
      <c r="F93" s="10" t="s">
        <v>859</v>
      </c>
      <c r="G93" s="10" t="s">
        <v>860</v>
      </c>
      <c r="H93" s="10" t="s">
        <v>861</v>
      </c>
      <c r="I93" s="10" t="s">
        <v>862</v>
      </c>
      <c r="J93" s="10" t="s">
        <v>863</v>
      </c>
      <c r="K93" s="10" t="s">
        <v>864</v>
      </c>
      <c r="L93" s="10" t="s">
        <v>865</v>
      </c>
      <c r="M93" s="10" t="s">
        <v>866</v>
      </c>
      <c r="N93" s="10" t="s">
        <v>867</v>
      </c>
      <c r="O93" s="10" t="s">
        <v>868</v>
      </c>
      <c r="P93" s="9"/>
      <c r="Q93" s="9"/>
      <c r="R93" s="9"/>
      <c r="S93" s="9"/>
      <c r="T93" s="9"/>
      <c r="U93" s="9"/>
      <c r="V93" s="9"/>
      <c r="W93" s="9"/>
      <c r="X93" s="9"/>
      <c r="Y93" s="9"/>
    </row>
    <row r="94" spans="1:25" x14ac:dyDescent="0.25">
      <c r="A94" s="6" t="s">
        <v>11</v>
      </c>
      <c r="B94" s="4">
        <v>307</v>
      </c>
      <c r="C94" s="19">
        <v>0.60260586319218246</v>
      </c>
      <c r="D94" s="19">
        <v>0.1465798045602606</v>
      </c>
      <c r="E94" s="19">
        <v>0.16612377850162866</v>
      </c>
      <c r="F94" s="19">
        <v>0.54723127035830621</v>
      </c>
      <c r="G94" s="19">
        <v>0.53745928338762217</v>
      </c>
      <c r="H94" s="19">
        <v>0.11074918566775244</v>
      </c>
      <c r="I94" s="19">
        <v>9.7719869706840393E-2</v>
      </c>
      <c r="J94" s="19">
        <v>7.8175895765472306E-2</v>
      </c>
      <c r="K94" s="19">
        <v>5.5374592833876218E-2</v>
      </c>
      <c r="L94" s="19">
        <v>7.1661237785016291E-2</v>
      </c>
      <c r="M94" s="19">
        <v>0.18241042345276873</v>
      </c>
      <c r="N94" s="19">
        <v>8.4690553745928335E-2</v>
      </c>
      <c r="O94" s="19">
        <v>0.10097719869706841</v>
      </c>
      <c r="P94" s="20"/>
      <c r="Q94" s="20"/>
      <c r="R94" s="20"/>
      <c r="S94" s="20"/>
      <c r="T94" s="20"/>
      <c r="U94" s="20"/>
      <c r="V94" s="20"/>
      <c r="W94" s="20"/>
      <c r="X94" s="20"/>
      <c r="Y94" s="20"/>
    </row>
    <row r="95" spans="1:25" s="14" customFormat="1" x14ac:dyDescent="0.25"/>
    <row r="96" spans="1:25" s="14" customFormat="1" x14ac:dyDescent="0.25"/>
    <row r="97" s="14" customFormat="1" x14ac:dyDescent="0.25"/>
    <row r="98" s="14" customFormat="1" x14ac:dyDescent="0.25"/>
    <row r="99" s="14" customFormat="1" x14ac:dyDescent="0.25"/>
    <row r="100" s="14" customFormat="1" x14ac:dyDescent="0.25"/>
    <row r="101" s="14" customFormat="1" x14ac:dyDescent="0.25"/>
    <row r="102" s="14" customFormat="1" x14ac:dyDescent="0.25"/>
    <row r="103" s="14" customFormat="1" x14ac:dyDescent="0.25"/>
    <row r="104" s="14" customFormat="1" x14ac:dyDescent="0.25"/>
    <row r="105" s="14" customFormat="1" x14ac:dyDescent="0.25"/>
    <row r="106" s="14" customFormat="1" x14ac:dyDescent="0.25"/>
    <row r="107" s="14" customFormat="1" x14ac:dyDescent="0.25"/>
    <row r="108" s="14" customFormat="1" x14ac:dyDescent="0.25"/>
    <row r="109" s="14" customFormat="1" x14ac:dyDescent="0.25"/>
    <row r="110" s="14" customFormat="1" x14ac:dyDescent="0.25"/>
    <row r="111" s="14" customFormat="1" x14ac:dyDescent="0.25"/>
    <row r="112" s="14" customFormat="1" x14ac:dyDescent="0.25"/>
    <row r="113" s="14" customFormat="1" x14ac:dyDescent="0.25"/>
    <row r="114" s="14" customFormat="1" x14ac:dyDescent="0.25"/>
    <row r="115" s="14" customFormat="1" x14ac:dyDescent="0.25"/>
    <row r="116" s="14" customFormat="1" x14ac:dyDescent="0.25"/>
    <row r="117" s="14" customFormat="1" x14ac:dyDescent="0.25"/>
    <row r="118" s="14" customFormat="1" x14ac:dyDescent="0.25"/>
    <row r="119" s="14" customFormat="1" x14ac:dyDescent="0.25"/>
    <row r="120" s="14" customFormat="1" x14ac:dyDescent="0.25"/>
    <row r="121" s="14" customFormat="1" x14ac:dyDescent="0.25"/>
    <row r="122" s="14" customFormat="1" x14ac:dyDescent="0.25"/>
    <row r="123" s="14" customFormat="1" x14ac:dyDescent="0.25"/>
    <row r="124" s="14" customFormat="1" x14ac:dyDescent="0.25"/>
    <row r="125" s="14" customFormat="1" x14ac:dyDescent="0.25"/>
    <row r="126" s="14" customFormat="1" x14ac:dyDescent="0.25"/>
    <row r="127" s="14" customFormat="1" x14ac:dyDescent="0.25"/>
    <row r="128" s="14" customFormat="1" x14ac:dyDescent="0.25"/>
    <row r="129" s="14" customFormat="1" x14ac:dyDescent="0.25"/>
    <row r="130" s="14" customFormat="1" x14ac:dyDescent="0.25"/>
    <row r="131" s="14" customFormat="1" x14ac:dyDescent="0.25"/>
    <row r="132" s="14" customFormat="1" x14ac:dyDescent="0.25"/>
    <row r="133" s="14" customFormat="1" x14ac:dyDescent="0.25"/>
    <row r="134" s="14" customFormat="1" x14ac:dyDescent="0.25"/>
    <row r="135" s="14" customFormat="1" x14ac:dyDescent="0.25"/>
    <row r="136" s="14" customFormat="1" x14ac:dyDescent="0.25"/>
    <row r="137" s="14" customFormat="1" x14ac:dyDescent="0.25"/>
    <row r="138" s="14" customFormat="1" x14ac:dyDescent="0.25"/>
    <row r="139" s="14" customFormat="1" x14ac:dyDescent="0.25"/>
    <row r="140" s="14" customFormat="1" x14ac:dyDescent="0.25"/>
    <row r="141" s="14" customFormat="1" x14ac:dyDescent="0.25"/>
    <row r="142" s="14" customFormat="1" x14ac:dyDescent="0.25"/>
    <row r="143" s="14" customFormat="1" x14ac:dyDescent="0.25"/>
    <row r="144" s="14" customFormat="1" x14ac:dyDescent="0.25"/>
    <row r="145" s="14" customFormat="1" x14ac:dyDescent="0.25"/>
    <row r="146" s="14" customFormat="1" x14ac:dyDescent="0.25"/>
    <row r="147" s="14" customFormat="1" x14ac:dyDescent="0.25"/>
    <row r="148" s="14" customFormat="1" x14ac:dyDescent="0.25"/>
    <row r="149" s="14" customFormat="1" x14ac:dyDescent="0.25"/>
    <row r="150" s="14" customFormat="1" x14ac:dyDescent="0.25"/>
    <row r="151" s="14" customFormat="1" x14ac:dyDescent="0.25"/>
    <row r="152" s="14" customFormat="1" x14ac:dyDescent="0.25"/>
    <row r="153" s="14" customFormat="1" x14ac:dyDescent="0.25"/>
    <row r="154" s="14" customFormat="1" x14ac:dyDescent="0.25"/>
    <row r="155" s="14" customFormat="1" x14ac:dyDescent="0.25"/>
    <row r="156" s="14" customFormat="1" x14ac:dyDescent="0.25"/>
    <row r="157" s="14" customFormat="1" x14ac:dyDescent="0.25"/>
    <row r="158" s="14" customFormat="1" x14ac:dyDescent="0.25"/>
    <row r="159" s="14" customFormat="1" x14ac:dyDescent="0.25"/>
    <row r="160" s="14" customFormat="1" x14ac:dyDescent="0.25"/>
    <row r="161" s="14" customFormat="1" x14ac:dyDescent="0.25"/>
    <row r="162" s="14" customFormat="1" x14ac:dyDescent="0.25"/>
    <row r="163" s="14" customFormat="1" x14ac:dyDescent="0.25"/>
    <row r="164" s="14" customFormat="1" x14ac:dyDescent="0.25"/>
    <row r="165" s="14" customFormat="1" x14ac:dyDescent="0.25"/>
    <row r="166" s="14" customFormat="1" x14ac:dyDescent="0.25"/>
    <row r="167" s="14" customFormat="1" x14ac:dyDescent="0.25"/>
  </sheetData>
  <mergeCells count="2">
    <mergeCell ref="D3:J4"/>
    <mergeCell ref="D5:J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92C04-FF70-4461-9102-E791F445FC60}">
  <dimension ref="A1:BC607"/>
  <sheetViews>
    <sheetView zoomScaleNormal="100" workbookViewId="0">
      <pane ySplit="1" topLeftCell="A2" activePane="bottomLeft" state="frozenSplit"/>
      <selection pane="bottomLeft" activeCell="A2" sqref="A2"/>
    </sheetView>
  </sheetViews>
  <sheetFormatPr defaultRowHeight="15" x14ac:dyDescent="0.25"/>
  <cols>
    <col min="1" max="1" width="19.85546875" customWidth="1"/>
    <col min="3" max="7" width="15.42578125" customWidth="1"/>
    <col min="8" max="8" width="12.7109375" customWidth="1"/>
    <col min="9" max="9" width="22.28515625" customWidth="1"/>
    <col min="10" max="10" width="25.28515625" customWidth="1"/>
    <col min="11" max="11" width="16" customWidth="1"/>
    <col min="12" max="12" width="18.28515625" customWidth="1"/>
    <col min="13" max="13" width="14.85546875" customWidth="1"/>
    <col min="14" max="14" width="14" customWidth="1"/>
    <col min="15" max="15" width="17.140625" customWidth="1"/>
    <col min="16" max="16" width="16.28515625" customWidth="1"/>
    <col min="17" max="17" width="18.85546875" customWidth="1"/>
    <col min="18" max="18" width="14.42578125" customWidth="1"/>
    <col min="19" max="19" width="16.140625" customWidth="1"/>
    <col min="20" max="20" width="11.140625" customWidth="1"/>
    <col min="21" max="21" width="19" customWidth="1"/>
    <col min="22" max="23" width="19.5703125" customWidth="1"/>
    <col min="24" max="24" width="18.28515625" customWidth="1"/>
    <col min="25" max="25" width="21.42578125" bestFit="1" customWidth="1"/>
    <col min="26" max="55" width="9.140625" style="1"/>
  </cols>
  <sheetData>
    <row r="1" spans="1:25" ht="21" x14ac:dyDescent="0.25">
      <c r="A1" s="50" t="str">
        <f>HYPERLINK("#'Table of Contents'!A13","Table of Contents")</f>
        <v>Table of Contents</v>
      </c>
      <c r="B1" s="1"/>
      <c r="C1" s="18"/>
      <c r="D1" s="18"/>
      <c r="E1" s="18"/>
      <c r="F1" s="18"/>
      <c r="G1" s="18"/>
      <c r="H1" s="18"/>
      <c r="I1" s="18"/>
      <c r="J1" s="18"/>
      <c r="K1" s="18"/>
      <c r="L1" s="18"/>
      <c r="M1" s="18"/>
      <c r="N1" s="18"/>
      <c r="O1" s="18"/>
      <c r="P1" s="18"/>
      <c r="Q1" s="18"/>
      <c r="R1" s="18"/>
      <c r="S1" s="18"/>
      <c r="T1" s="18"/>
      <c r="U1" s="18"/>
      <c r="V1" s="18"/>
      <c r="W1" s="18"/>
      <c r="X1" s="18"/>
      <c r="Y1" s="18"/>
    </row>
    <row r="2" spans="1:25" x14ac:dyDescent="0.25">
      <c r="A2" s="1"/>
      <c r="B2" s="1"/>
      <c r="C2" s="18"/>
      <c r="D2" s="18"/>
      <c r="E2" s="18"/>
      <c r="F2" s="18"/>
      <c r="G2" s="18"/>
      <c r="H2" s="18"/>
      <c r="I2" s="18"/>
      <c r="J2" s="18"/>
      <c r="K2" s="18"/>
      <c r="L2" s="18"/>
      <c r="M2" s="18"/>
      <c r="N2" s="18"/>
      <c r="O2" s="18"/>
      <c r="P2" s="18"/>
      <c r="Q2" s="18"/>
      <c r="R2" s="18"/>
      <c r="S2" s="18"/>
      <c r="T2" s="18"/>
      <c r="U2" s="18"/>
      <c r="V2" s="18"/>
      <c r="W2" s="18"/>
      <c r="X2" s="18"/>
      <c r="Y2" s="18"/>
    </row>
    <row r="3" spans="1:25" x14ac:dyDescent="0.25">
      <c r="A3" s="1"/>
      <c r="B3" s="1"/>
      <c r="C3" s="18"/>
      <c r="D3" s="54" t="s">
        <v>229</v>
      </c>
      <c r="E3" s="54"/>
      <c r="F3" s="54"/>
      <c r="G3" s="54"/>
      <c r="H3" s="54"/>
      <c r="I3" s="54"/>
      <c r="J3" s="54"/>
      <c r="K3" s="18"/>
      <c r="L3" s="18"/>
      <c r="M3" s="18"/>
      <c r="N3" s="18"/>
      <c r="O3" s="18"/>
      <c r="P3" s="18"/>
      <c r="Q3" s="18"/>
      <c r="R3" s="18"/>
      <c r="S3" s="18"/>
      <c r="T3" s="18"/>
      <c r="U3" s="18"/>
      <c r="V3" s="18"/>
      <c r="W3" s="18"/>
      <c r="X3" s="18"/>
      <c r="Y3" s="18"/>
    </row>
    <row r="4" spans="1:25" x14ac:dyDescent="0.25">
      <c r="A4" s="1"/>
      <c r="B4" s="1"/>
      <c r="C4" s="18"/>
      <c r="D4" s="54"/>
      <c r="E4" s="54"/>
      <c r="F4" s="54"/>
      <c r="G4" s="54"/>
      <c r="H4" s="54"/>
      <c r="I4" s="54"/>
      <c r="J4" s="54"/>
      <c r="K4" s="18"/>
      <c r="L4" s="18"/>
      <c r="M4" s="18"/>
      <c r="N4" s="18"/>
      <c r="O4" s="18"/>
      <c r="P4" s="18"/>
      <c r="Q4" s="18"/>
      <c r="R4" s="18"/>
      <c r="S4" s="18"/>
      <c r="T4" s="18"/>
      <c r="U4" s="18"/>
      <c r="V4" s="18"/>
      <c r="W4" s="18"/>
      <c r="X4" s="18"/>
      <c r="Y4" s="18"/>
    </row>
    <row r="5" spans="1:25" x14ac:dyDescent="0.25">
      <c r="A5" s="1"/>
      <c r="B5" s="1"/>
      <c r="C5" s="18"/>
      <c r="D5" s="54"/>
      <c r="E5" s="54"/>
      <c r="F5" s="54"/>
      <c r="G5" s="54"/>
      <c r="H5" s="54"/>
      <c r="I5" s="54"/>
      <c r="J5" s="54"/>
      <c r="K5" s="18"/>
      <c r="L5" s="18"/>
      <c r="M5" s="18"/>
      <c r="N5" s="18"/>
      <c r="O5" s="18"/>
      <c r="P5" s="18"/>
      <c r="Q5" s="18"/>
      <c r="R5" s="18"/>
      <c r="S5" s="18"/>
      <c r="T5" s="18"/>
      <c r="U5" s="18"/>
      <c r="V5" s="18"/>
      <c r="W5" s="18"/>
      <c r="X5" s="18"/>
      <c r="Y5" s="18"/>
    </row>
    <row r="6" spans="1:25" x14ac:dyDescent="0.25">
      <c r="A6" s="1"/>
      <c r="B6" s="1"/>
      <c r="C6" s="18"/>
      <c r="D6" s="54"/>
      <c r="E6" s="54"/>
      <c r="F6" s="54"/>
      <c r="G6" s="54"/>
      <c r="H6" s="54"/>
      <c r="I6" s="54"/>
      <c r="J6" s="54"/>
      <c r="K6" s="18"/>
      <c r="L6" s="18"/>
      <c r="M6" s="18"/>
      <c r="N6" s="18"/>
      <c r="O6" s="18"/>
      <c r="P6" s="18"/>
      <c r="Q6" s="18"/>
      <c r="R6" s="18"/>
      <c r="S6" s="18"/>
      <c r="T6" s="18"/>
      <c r="U6" s="18"/>
      <c r="V6" s="18"/>
      <c r="W6" s="18"/>
      <c r="X6" s="18"/>
      <c r="Y6" s="18"/>
    </row>
    <row r="7" spans="1:25" x14ac:dyDescent="0.25">
      <c r="A7" s="1"/>
      <c r="B7" s="1"/>
      <c r="C7" s="18"/>
      <c r="D7" s="18"/>
      <c r="E7" s="18"/>
      <c r="F7" s="18"/>
      <c r="G7" s="18"/>
      <c r="H7" s="18"/>
      <c r="I7" s="18"/>
      <c r="J7" s="18"/>
      <c r="K7" s="18"/>
      <c r="L7" s="18"/>
      <c r="M7" s="18"/>
      <c r="N7" s="18"/>
      <c r="O7" s="18"/>
      <c r="P7" s="18"/>
      <c r="Q7" s="18"/>
      <c r="R7" s="18"/>
      <c r="S7" s="18"/>
      <c r="T7" s="18"/>
      <c r="U7" s="18"/>
      <c r="V7" s="18"/>
      <c r="W7" s="18"/>
      <c r="X7" s="18"/>
      <c r="Y7" s="18"/>
    </row>
    <row r="8" spans="1:25" x14ac:dyDescent="0.25">
      <c r="A8" s="1"/>
      <c r="B8" s="1"/>
      <c r="C8" s="18"/>
      <c r="D8" s="18"/>
      <c r="E8" s="18"/>
      <c r="F8" s="18"/>
      <c r="G8" s="18"/>
      <c r="H8" s="18"/>
      <c r="I8" s="18"/>
      <c r="J8" s="18"/>
      <c r="K8" s="18"/>
      <c r="L8" s="18"/>
      <c r="M8" s="18"/>
      <c r="N8" s="18"/>
      <c r="O8" s="18"/>
      <c r="P8" s="18"/>
      <c r="Q8" s="18"/>
      <c r="R8" s="18"/>
      <c r="S8" s="18"/>
      <c r="T8" s="18"/>
      <c r="U8" s="18"/>
      <c r="V8" s="18"/>
      <c r="W8" s="18"/>
      <c r="X8" s="18"/>
      <c r="Y8" s="18"/>
    </row>
    <row r="9" spans="1:25" x14ac:dyDescent="0.25">
      <c r="A9" s="1"/>
      <c r="B9" s="1"/>
      <c r="C9" s="18"/>
      <c r="D9" s="18"/>
      <c r="E9" s="18"/>
      <c r="F9" s="18"/>
      <c r="G9" s="18"/>
      <c r="H9" s="18"/>
      <c r="I9" s="18"/>
      <c r="J9" s="18"/>
      <c r="K9" s="18"/>
      <c r="L9" s="18"/>
      <c r="M9" s="18"/>
      <c r="N9" s="18"/>
      <c r="O9" s="18"/>
      <c r="P9" s="18"/>
      <c r="Q9" s="18"/>
      <c r="R9" s="18"/>
      <c r="S9" s="18"/>
      <c r="T9" s="18"/>
      <c r="U9" s="18"/>
      <c r="V9" s="18"/>
      <c r="W9" s="18"/>
      <c r="X9" s="18"/>
      <c r="Y9" s="18"/>
    </row>
    <row r="10" spans="1:25" x14ac:dyDescent="0.25">
      <c r="A10" s="1"/>
      <c r="B10" s="1"/>
      <c r="C10" s="18"/>
      <c r="D10" s="18"/>
      <c r="E10" s="18"/>
      <c r="F10" s="18"/>
      <c r="G10" s="18"/>
      <c r="H10" s="18"/>
      <c r="I10" s="18"/>
      <c r="J10" s="18"/>
      <c r="K10" s="18"/>
      <c r="L10" s="18"/>
      <c r="M10" s="18"/>
      <c r="N10" s="18"/>
      <c r="O10" s="18"/>
      <c r="P10" s="18"/>
      <c r="Q10" s="18"/>
      <c r="R10" s="18"/>
      <c r="S10" s="18"/>
      <c r="T10" s="18"/>
      <c r="U10" s="18"/>
      <c r="V10" s="18"/>
      <c r="W10" s="18"/>
      <c r="X10" s="18"/>
      <c r="Y10" s="18"/>
    </row>
    <row r="11" spans="1:25" s="1" customFormat="1" x14ac:dyDescent="0.25">
      <c r="A11" s="1" t="s">
        <v>869</v>
      </c>
      <c r="C11" s="18"/>
      <c r="D11" s="18"/>
      <c r="E11" s="18"/>
      <c r="F11" s="18"/>
      <c r="G11" s="18"/>
      <c r="H11" s="18"/>
      <c r="I11" s="18"/>
      <c r="J11" s="18"/>
      <c r="K11" s="18"/>
      <c r="L11" s="18"/>
      <c r="M11" s="18"/>
      <c r="N11" s="18"/>
      <c r="O11" s="18"/>
      <c r="P11" s="18"/>
      <c r="Q11" s="18"/>
      <c r="R11" s="18"/>
      <c r="S11" s="18"/>
      <c r="T11" s="18"/>
      <c r="U11" s="18"/>
      <c r="V11" s="18"/>
      <c r="W11" s="18"/>
      <c r="X11" s="18"/>
      <c r="Y11" s="18"/>
    </row>
    <row r="12" spans="1:25" s="1" customFormat="1" x14ac:dyDescent="0.25">
      <c r="C12" s="18"/>
      <c r="D12" s="18"/>
      <c r="E12" s="18"/>
      <c r="F12" s="18"/>
      <c r="G12" s="18"/>
      <c r="H12" s="18"/>
      <c r="I12" s="18"/>
      <c r="J12" s="18"/>
      <c r="K12" s="18"/>
      <c r="L12" s="18"/>
      <c r="M12" s="18"/>
      <c r="N12" s="18"/>
      <c r="O12" s="18"/>
      <c r="P12" s="18"/>
      <c r="Q12" s="18"/>
      <c r="R12" s="18"/>
      <c r="S12" s="18"/>
      <c r="T12" s="18"/>
      <c r="U12" s="18"/>
      <c r="V12" s="18"/>
      <c r="W12" s="18"/>
      <c r="X12" s="18"/>
      <c r="Y12" s="18"/>
    </row>
    <row r="13" spans="1:25" s="1" customFormat="1" x14ac:dyDescent="0.25">
      <c r="A13" s="7" t="s">
        <v>16</v>
      </c>
      <c r="B13" s="7" t="s">
        <v>15</v>
      </c>
      <c r="C13" s="10" t="s">
        <v>870</v>
      </c>
      <c r="D13" s="10" t="s">
        <v>871</v>
      </c>
      <c r="E13" s="10" t="s">
        <v>872</v>
      </c>
      <c r="F13" s="10" t="s">
        <v>873</v>
      </c>
      <c r="G13" s="10" t="s">
        <v>874</v>
      </c>
      <c r="H13" s="10" t="s">
        <v>875</v>
      </c>
      <c r="I13" s="10" t="s">
        <v>876</v>
      </c>
      <c r="J13" s="10" t="s">
        <v>877</v>
      </c>
      <c r="K13" s="9"/>
      <c r="L13" s="9"/>
      <c r="M13" s="9"/>
      <c r="N13" s="9"/>
      <c r="O13" s="9"/>
      <c r="P13" s="9"/>
      <c r="Q13" s="9"/>
      <c r="R13" s="9"/>
      <c r="S13" s="9"/>
      <c r="T13" s="9"/>
      <c r="U13" s="9"/>
      <c r="V13" s="9"/>
      <c r="W13" s="9"/>
      <c r="X13" s="9"/>
      <c r="Y13" s="9"/>
    </row>
    <row r="14" spans="1:25" s="1" customFormat="1" x14ac:dyDescent="0.25">
      <c r="A14" s="6" t="s">
        <v>11</v>
      </c>
      <c r="B14" s="4">
        <v>3294</v>
      </c>
      <c r="C14" s="19">
        <v>0.1114146933819065</v>
      </c>
      <c r="D14" s="19">
        <v>0.10625379477838494</v>
      </c>
      <c r="E14" s="19">
        <v>0.13084395871281118</v>
      </c>
      <c r="F14" s="19">
        <v>0.1785063752276867</v>
      </c>
      <c r="G14" s="19">
        <v>0.14207650273224043</v>
      </c>
      <c r="H14" s="19">
        <v>0.11596842744383729</v>
      </c>
      <c r="I14" s="19">
        <v>6.4966605950212503E-2</v>
      </c>
      <c r="J14" s="19">
        <v>0.14996964177292046</v>
      </c>
      <c r="K14" s="18"/>
      <c r="L14" s="18"/>
      <c r="M14" s="18"/>
      <c r="N14" s="18"/>
      <c r="O14" s="18"/>
      <c r="P14" s="18"/>
      <c r="Q14" s="18"/>
      <c r="R14" s="18"/>
      <c r="S14" s="18"/>
      <c r="T14" s="18"/>
      <c r="U14" s="18"/>
      <c r="V14" s="18"/>
      <c r="W14" s="18"/>
      <c r="X14" s="18"/>
      <c r="Y14" s="18"/>
    </row>
    <row r="15" spans="1:25" s="1" customFormat="1" x14ac:dyDescent="0.25">
      <c r="A15" s="5" t="s">
        <v>10</v>
      </c>
      <c r="B15" s="4">
        <v>1239</v>
      </c>
      <c r="C15" s="19">
        <v>0.10492332526230831</v>
      </c>
      <c r="D15" s="19">
        <v>0.10088781275221953</v>
      </c>
      <c r="E15" s="19">
        <v>0.14769975786924938</v>
      </c>
      <c r="F15" s="19">
        <v>0.1807909604519774</v>
      </c>
      <c r="G15" s="19">
        <v>0.13236481033091202</v>
      </c>
      <c r="H15" s="19">
        <v>0.12106537530266344</v>
      </c>
      <c r="I15" s="19">
        <v>5.6497175141242938E-2</v>
      </c>
      <c r="J15" s="19">
        <v>0.15577078288942695</v>
      </c>
      <c r="K15" s="18"/>
      <c r="L15" s="18"/>
      <c r="M15" s="18"/>
      <c r="N15" s="18"/>
      <c r="O15" s="18"/>
      <c r="P15" s="18"/>
      <c r="Q15" s="18"/>
      <c r="R15" s="18"/>
      <c r="S15" s="18"/>
      <c r="T15" s="18"/>
      <c r="U15" s="18"/>
      <c r="V15" s="18"/>
      <c r="W15" s="18"/>
      <c r="X15" s="18"/>
      <c r="Y15" s="18"/>
    </row>
    <row r="16" spans="1:25" s="1" customFormat="1" x14ac:dyDescent="0.25">
      <c r="A16" s="5" t="s">
        <v>9</v>
      </c>
      <c r="B16" s="4">
        <v>546</v>
      </c>
      <c r="C16" s="19">
        <v>0.1391941391941392</v>
      </c>
      <c r="D16" s="19">
        <v>9.8901098901098897E-2</v>
      </c>
      <c r="E16" s="19">
        <v>0.16300366300366301</v>
      </c>
      <c r="F16" s="19">
        <v>0.18498168498168499</v>
      </c>
      <c r="G16" s="19">
        <v>0.14835164835164835</v>
      </c>
      <c r="H16" s="19">
        <v>0.11904761904761904</v>
      </c>
      <c r="I16" s="19">
        <v>4.7619047619047616E-2</v>
      </c>
      <c r="J16" s="19">
        <v>9.8901098901098897E-2</v>
      </c>
      <c r="K16" s="18"/>
      <c r="L16" s="18"/>
      <c r="M16" s="18"/>
      <c r="N16" s="18"/>
      <c r="O16" s="18"/>
      <c r="P16" s="18"/>
      <c r="Q16" s="18"/>
      <c r="R16" s="18"/>
      <c r="S16" s="18"/>
      <c r="T16" s="18"/>
      <c r="U16" s="18"/>
      <c r="V16" s="18"/>
      <c r="W16" s="18"/>
      <c r="X16" s="18"/>
      <c r="Y16" s="18"/>
    </row>
    <row r="17" spans="1:25" s="1" customFormat="1" x14ac:dyDescent="0.25">
      <c r="A17" s="5" t="s">
        <v>8</v>
      </c>
      <c r="B17" s="4">
        <v>653</v>
      </c>
      <c r="C17" s="19">
        <v>0.12863705972434916</v>
      </c>
      <c r="D17" s="19">
        <v>0.11485451761102604</v>
      </c>
      <c r="E17" s="19">
        <v>9.0352220520673807E-2</v>
      </c>
      <c r="F17" s="19">
        <v>0.17304747320061256</v>
      </c>
      <c r="G17" s="19">
        <v>0.12710566615620214</v>
      </c>
      <c r="H17" s="19">
        <v>0.10872894333843798</v>
      </c>
      <c r="I17" s="19">
        <v>9.3415007656967836E-2</v>
      </c>
      <c r="J17" s="19">
        <v>0.16385911179173049</v>
      </c>
      <c r="K17" s="18"/>
      <c r="L17" s="18"/>
      <c r="M17" s="18"/>
      <c r="N17" s="18"/>
      <c r="O17" s="18"/>
      <c r="P17" s="18"/>
      <c r="Q17" s="18"/>
      <c r="R17" s="18"/>
      <c r="S17" s="18"/>
      <c r="T17" s="18"/>
      <c r="U17" s="18"/>
      <c r="V17" s="18"/>
      <c r="W17" s="18"/>
      <c r="X17" s="18"/>
      <c r="Y17" s="18"/>
    </row>
    <row r="18" spans="1:25" s="1" customFormat="1" x14ac:dyDescent="0.25">
      <c r="A18" s="5" t="s">
        <v>7</v>
      </c>
      <c r="B18" s="4">
        <v>383</v>
      </c>
      <c r="C18" s="19">
        <v>6.2663185378590072E-2</v>
      </c>
      <c r="D18" s="19">
        <v>0.10966057441253264</v>
      </c>
      <c r="E18" s="19">
        <v>9.921671018276762E-2</v>
      </c>
      <c r="F18" s="19">
        <v>0.20104438642297651</v>
      </c>
      <c r="G18" s="19">
        <v>0.17754569190600522</v>
      </c>
      <c r="H18" s="19">
        <v>0.10704960835509138</v>
      </c>
      <c r="I18" s="19">
        <v>6.5274151436031339E-2</v>
      </c>
      <c r="J18" s="19">
        <v>0.17754569190600522</v>
      </c>
      <c r="K18" s="18"/>
      <c r="L18" s="18"/>
      <c r="M18" s="18"/>
      <c r="N18" s="18"/>
      <c r="O18" s="18"/>
      <c r="P18" s="18"/>
      <c r="Q18" s="18"/>
      <c r="R18" s="18"/>
      <c r="S18" s="18"/>
      <c r="T18" s="18"/>
      <c r="U18" s="18"/>
      <c r="V18" s="18"/>
      <c r="W18" s="18"/>
      <c r="X18" s="18"/>
      <c r="Y18" s="18"/>
    </row>
    <row r="19" spans="1:25" s="1" customFormat="1" x14ac:dyDescent="0.25">
      <c r="A19" s="5" t="s">
        <v>6</v>
      </c>
      <c r="B19" s="4">
        <v>473</v>
      </c>
      <c r="C19" s="19">
        <v>0.11205073995771671</v>
      </c>
      <c r="D19" s="19">
        <v>0.11416490486257928</v>
      </c>
      <c r="E19" s="19">
        <v>0.13107822410147993</v>
      </c>
      <c r="F19" s="19">
        <v>0.15433403805496829</v>
      </c>
      <c r="G19" s="19">
        <v>0.15221987315010571</v>
      </c>
      <c r="H19" s="19">
        <v>0.11627906976744186</v>
      </c>
      <c r="I19" s="19">
        <v>6.765327695560254E-2</v>
      </c>
      <c r="J19" s="19">
        <v>0.15221987315010571</v>
      </c>
      <c r="K19" s="18"/>
      <c r="L19" s="18"/>
      <c r="M19" s="18"/>
      <c r="N19" s="18"/>
      <c r="O19" s="18"/>
      <c r="P19" s="18"/>
      <c r="Q19" s="18"/>
      <c r="R19" s="18"/>
      <c r="S19" s="18"/>
      <c r="T19" s="18"/>
      <c r="U19" s="18"/>
      <c r="V19" s="18"/>
      <c r="W19" s="18"/>
      <c r="X19" s="18"/>
      <c r="Y19" s="18"/>
    </row>
    <row r="20" spans="1:25" s="1" customFormat="1" x14ac:dyDescent="0.25">
      <c r="A20" s="5" t="s">
        <v>5</v>
      </c>
      <c r="B20" s="4">
        <v>1924</v>
      </c>
      <c r="C20" s="19">
        <v>0.11642411642411643</v>
      </c>
      <c r="D20" s="19">
        <v>0.10602910602910603</v>
      </c>
      <c r="E20" s="19">
        <v>0.13825363825363826</v>
      </c>
      <c r="F20" s="19">
        <v>0.16891891891891891</v>
      </c>
      <c r="G20" s="19">
        <v>0.12266112266112267</v>
      </c>
      <c r="H20" s="19">
        <v>0.10758835758835759</v>
      </c>
      <c r="I20" s="19">
        <v>6.4449064449064453E-2</v>
      </c>
      <c r="J20" s="19">
        <v>0.17567567567567569</v>
      </c>
      <c r="K20" s="18"/>
      <c r="L20" s="18"/>
      <c r="M20" s="18"/>
      <c r="N20" s="18"/>
      <c r="O20" s="18"/>
      <c r="P20" s="18"/>
      <c r="Q20" s="18"/>
      <c r="R20" s="18"/>
      <c r="S20" s="18"/>
      <c r="T20" s="18"/>
      <c r="U20" s="18"/>
      <c r="V20" s="18"/>
      <c r="W20" s="18"/>
      <c r="X20" s="18"/>
      <c r="Y20" s="18"/>
    </row>
    <row r="21" spans="1:25" s="1" customFormat="1" x14ac:dyDescent="0.25">
      <c r="A21" s="5" t="s">
        <v>4</v>
      </c>
      <c r="B21" s="4">
        <v>1313</v>
      </c>
      <c r="C21" s="19">
        <v>9.977151561309977E-2</v>
      </c>
      <c r="D21" s="19">
        <v>0.10357958872810358</v>
      </c>
      <c r="E21" s="19">
        <v>0.1210967250571211</v>
      </c>
      <c r="F21" s="19">
        <v>0.19573495811119573</v>
      </c>
      <c r="G21" s="19">
        <v>0.17136329017517135</v>
      </c>
      <c r="H21" s="19">
        <v>0.13175932977913177</v>
      </c>
      <c r="I21" s="19">
        <v>6.6260472201066262E-2</v>
      </c>
      <c r="J21" s="19">
        <v>0.11043412033511044</v>
      </c>
      <c r="K21" s="18"/>
      <c r="L21" s="18"/>
      <c r="M21" s="18"/>
      <c r="N21" s="18"/>
      <c r="O21" s="18"/>
      <c r="P21" s="18"/>
      <c r="Q21" s="18"/>
      <c r="R21" s="18"/>
      <c r="S21" s="18"/>
      <c r="T21" s="18"/>
      <c r="U21" s="18"/>
      <c r="V21" s="18"/>
      <c r="W21" s="18"/>
      <c r="X21" s="18"/>
      <c r="Y21" s="18"/>
    </row>
    <row r="22" spans="1:25" s="1" customFormat="1" x14ac:dyDescent="0.25">
      <c r="A22" s="5" t="s">
        <v>3</v>
      </c>
      <c r="B22" s="4">
        <v>968</v>
      </c>
      <c r="C22" s="19">
        <v>0.25723140495867769</v>
      </c>
      <c r="D22" s="19">
        <v>0.1487603305785124</v>
      </c>
      <c r="E22" s="19">
        <v>0.13223140495867769</v>
      </c>
      <c r="F22" s="19">
        <v>0.14256198347107438</v>
      </c>
      <c r="G22" s="19">
        <v>9.1942148760330578E-2</v>
      </c>
      <c r="H22" s="19">
        <v>7.7479338842975212E-2</v>
      </c>
      <c r="I22" s="19">
        <v>4.2355371900826444E-2</v>
      </c>
      <c r="J22" s="19">
        <v>0.10743801652892562</v>
      </c>
      <c r="K22" s="18"/>
      <c r="L22" s="18"/>
      <c r="M22" s="18"/>
      <c r="N22" s="18"/>
      <c r="O22" s="18"/>
      <c r="P22" s="18"/>
      <c r="Q22" s="18"/>
      <c r="R22" s="18"/>
      <c r="S22" s="18"/>
      <c r="T22" s="18"/>
      <c r="U22" s="18"/>
      <c r="V22" s="18"/>
      <c r="W22" s="18"/>
      <c r="X22" s="18"/>
      <c r="Y22" s="18"/>
    </row>
    <row r="23" spans="1:25" s="1" customFormat="1" x14ac:dyDescent="0.25">
      <c r="A23" s="5" t="s">
        <v>2</v>
      </c>
      <c r="B23" s="4">
        <v>1366</v>
      </c>
      <c r="C23" s="19">
        <v>6.2225475841874087E-2</v>
      </c>
      <c r="D23" s="19">
        <v>0.10102489019033675</v>
      </c>
      <c r="E23" s="19">
        <v>0.13689604685212298</v>
      </c>
      <c r="F23" s="19">
        <v>0.18521229868228403</v>
      </c>
      <c r="G23" s="19">
        <v>0.14568081991215226</v>
      </c>
      <c r="H23" s="19">
        <v>0.12591508052708639</v>
      </c>
      <c r="I23" s="19">
        <v>7.4670571010248904E-2</v>
      </c>
      <c r="J23" s="19">
        <v>0.16837481698389459</v>
      </c>
      <c r="K23" s="18"/>
      <c r="L23" s="18"/>
      <c r="M23" s="18"/>
      <c r="N23" s="18"/>
      <c r="O23" s="18"/>
      <c r="P23" s="18"/>
      <c r="Q23" s="18"/>
      <c r="R23" s="18"/>
      <c r="S23" s="18"/>
      <c r="T23" s="18"/>
      <c r="U23" s="18"/>
      <c r="V23" s="18"/>
      <c r="W23" s="18"/>
      <c r="X23" s="18"/>
      <c r="Y23" s="18"/>
    </row>
    <row r="24" spans="1:25" s="1" customFormat="1" x14ac:dyDescent="0.25">
      <c r="A24" s="5" t="s">
        <v>1</v>
      </c>
      <c r="B24" s="4">
        <v>401</v>
      </c>
      <c r="C24" s="19">
        <v>3.9900249376558602E-2</v>
      </c>
      <c r="D24" s="19">
        <v>7.2319201995012475E-2</v>
      </c>
      <c r="E24" s="19">
        <v>0.12718204488778054</v>
      </c>
      <c r="F24" s="19">
        <v>0.19201995012468828</v>
      </c>
      <c r="G24" s="19">
        <v>0.20448877805486285</v>
      </c>
      <c r="H24" s="19">
        <v>0.1172069825436409</v>
      </c>
      <c r="I24" s="19">
        <v>8.2294264339152115E-2</v>
      </c>
      <c r="J24" s="19">
        <v>0.16458852867830423</v>
      </c>
      <c r="K24" s="18"/>
      <c r="L24" s="18"/>
      <c r="M24" s="18"/>
      <c r="N24" s="18"/>
      <c r="O24" s="18"/>
      <c r="P24" s="18"/>
      <c r="Q24" s="18"/>
      <c r="R24" s="18"/>
      <c r="S24" s="18"/>
      <c r="T24" s="18"/>
      <c r="U24" s="18"/>
      <c r="V24" s="18"/>
      <c r="W24" s="18"/>
      <c r="X24" s="18"/>
      <c r="Y24" s="18"/>
    </row>
    <row r="25" spans="1:25" s="1" customFormat="1" x14ac:dyDescent="0.25">
      <c r="A25" s="5" t="s">
        <v>0</v>
      </c>
      <c r="B25" s="4">
        <v>557</v>
      </c>
      <c r="C25" s="19">
        <v>3.052064631956912E-2</v>
      </c>
      <c r="D25" s="19">
        <v>7.0017953321364457E-2</v>
      </c>
      <c r="E25" s="19">
        <v>0.11669658886894076</v>
      </c>
      <c r="F25" s="19">
        <v>0.21543985637342908</v>
      </c>
      <c r="G25" s="19">
        <v>0.1741472172351885</v>
      </c>
      <c r="H25" s="19">
        <v>0.15798922800718132</v>
      </c>
      <c r="I25" s="19">
        <v>6.8222621184919216E-2</v>
      </c>
      <c r="J25" s="19">
        <v>0.16696588868940754</v>
      </c>
      <c r="K25" s="18"/>
      <c r="L25" s="18"/>
      <c r="M25" s="18"/>
      <c r="N25" s="18"/>
      <c r="O25" s="18"/>
      <c r="P25" s="18"/>
      <c r="Q25" s="18"/>
      <c r="R25" s="18"/>
      <c r="S25" s="18"/>
      <c r="T25" s="18"/>
      <c r="U25" s="18"/>
      <c r="V25" s="18"/>
      <c r="W25" s="18"/>
      <c r="X25" s="18"/>
      <c r="Y25" s="18"/>
    </row>
    <row r="26" spans="1:25" s="1" customFormat="1" x14ac:dyDescent="0.25">
      <c r="C26" s="18"/>
      <c r="D26" s="18"/>
      <c r="E26" s="18"/>
      <c r="F26" s="18"/>
      <c r="G26" s="18"/>
      <c r="H26" s="18"/>
      <c r="I26" s="18"/>
      <c r="J26" s="18"/>
      <c r="K26" s="18"/>
      <c r="L26" s="18"/>
      <c r="M26" s="18"/>
      <c r="N26" s="18"/>
      <c r="O26" s="18"/>
      <c r="P26" s="18"/>
      <c r="Q26" s="18"/>
      <c r="R26" s="18"/>
      <c r="S26" s="18"/>
      <c r="T26" s="18"/>
      <c r="U26" s="18"/>
      <c r="V26" s="18"/>
      <c r="W26" s="18"/>
      <c r="X26" s="18"/>
      <c r="Y26" s="18"/>
    </row>
    <row r="27" spans="1:25" s="1" customFormat="1" x14ac:dyDescent="0.25">
      <c r="A27" s="1" t="s">
        <v>878</v>
      </c>
      <c r="C27" s="18"/>
      <c r="D27" s="18"/>
      <c r="E27" s="18"/>
      <c r="F27" s="18"/>
      <c r="G27" s="18"/>
      <c r="H27" s="18"/>
      <c r="I27" s="18"/>
      <c r="J27" s="18"/>
      <c r="K27" s="18"/>
      <c r="L27" s="18"/>
      <c r="M27" s="18"/>
      <c r="N27" s="18"/>
      <c r="O27" s="18"/>
      <c r="P27" s="18"/>
      <c r="Q27" s="18"/>
      <c r="R27" s="18"/>
      <c r="S27" s="18"/>
      <c r="T27" s="18"/>
      <c r="U27" s="18"/>
      <c r="V27" s="18"/>
      <c r="W27" s="18"/>
      <c r="X27" s="18"/>
      <c r="Y27" s="18"/>
    </row>
    <row r="28" spans="1:25" s="1" customFormat="1" x14ac:dyDescent="0.25">
      <c r="C28" s="18"/>
      <c r="D28" s="18"/>
      <c r="E28" s="18"/>
      <c r="F28" s="18"/>
      <c r="G28" s="18"/>
      <c r="H28" s="18"/>
      <c r="I28" s="18"/>
      <c r="J28" s="18"/>
      <c r="K28" s="18"/>
      <c r="L28" s="18"/>
      <c r="M28" s="18"/>
      <c r="N28" s="18"/>
      <c r="O28" s="18"/>
      <c r="P28" s="18"/>
      <c r="Q28" s="18"/>
      <c r="R28" s="18"/>
      <c r="S28" s="18"/>
      <c r="T28" s="18"/>
      <c r="U28" s="18"/>
      <c r="V28" s="18"/>
      <c r="W28" s="18"/>
      <c r="X28" s="18"/>
      <c r="Y28" s="18"/>
    </row>
    <row r="29" spans="1:25" s="1" customFormat="1" ht="45" x14ac:dyDescent="0.25">
      <c r="A29" s="7" t="s">
        <v>16</v>
      </c>
      <c r="B29" s="7" t="s">
        <v>15</v>
      </c>
      <c r="C29" s="10" t="s">
        <v>879</v>
      </c>
      <c r="D29" s="10" t="s">
        <v>880</v>
      </c>
      <c r="E29" s="10" t="s">
        <v>881</v>
      </c>
      <c r="F29" s="10" t="s">
        <v>882</v>
      </c>
      <c r="G29" s="10" t="s">
        <v>883</v>
      </c>
      <c r="H29" s="9"/>
      <c r="I29" s="9"/>
      <c r="J29" s="9"/>
      <c r="K29" s="9"/>
      <c r="L29" s="9"/>
      <c r="M29" s="9"/>
      <c r="N29" s="9"/>
      <c r="O29" s="9"/>
      <c r="P29" s="9"/>
      <c r="Q29" s="9"/>
      <c r="R29" s="9"/>
      <c r="S29" s="9"/>
      <c r="T29" s="9"/>
      <c r="U29" s="9"/>
      <c r="V29" s="9"/>
      <c r="W29" s="9"/>
      <c r="X29" s="9"/>
      <c r="Y29" s="9"/>
    </row>
    <row r="30" spans="1:25" s="1" customFormat="1" x14ac:dyDescent="0.25">
      <c r="A30" s="6" t="s">
        <v>11</v>
      </c>
      <c r="B30" s="4">
        <v>3287</v>
      </c>
      <c r="C30" s="19">
        <v>4.076665652570733E-2</v>
      </c>
      <c r="D30" s="19">
        <v>0.13903255247946456</v>
      </c>
      <c r="E30" s="19">
        <v>0.54243991481594156</v>
      </c>
      <c r="F30" s="19">
        <v>0.2175235777304533</v>
      </c>
      <c r="G30" s="19">
        <v>6.0237298448433223E-2</v>
      </c>
      <c r="H30" s="20"/>
      <c r="I30" s="20"/>
      <c r="J30" s="20"/>
      <c r="K30" s="20"/>
      <c r="L30" s="20"/>
      <c r="M30" s="20"/>
      <c r="N30" s="20"/>
      <c r="O30" s="20"/>
      <c r="P30" s="20"/>
      <c r="Q30" s="20"/>
      <c r="R30" s="20"/>
      <c r="S30" s="20"/>
      <c r="T30" s="20"/>
      <c r="U30" s="20"/>
      <c r="V30" s="20"/>
      <c r="W30" s="20"/>
      <c r="X30" s="20"/>
      <c r="Y30" s="20"/>
    </row>
    <row r="31" spans="1:25" s="1" customFormat="1" x14ac:dyDescent="0.25">
      <c r="A31" s="5" t="s">
        <v>10</v>
      </c>
      <c r="B31" s="4">
        <v>1228</v>
      </c>
      <c r="C31" s="19">
        <v>4.2345276872964167E-2</v>
      </c>
      <c r="D31" s="19">
        <v>0.14983713355048861</v>
      </c>
      <c r="E31" s="19">
        <v>0.5236156351791531</v>
      </c>
      <c r="F31" s="19">
        <v>0.21742671009771988</v>
      </c>
      <c r="G31" s="19">
        <v>6.6775244299674269E-2</v>
      </c>
      <c r="H31" s="20"/>
      <c r="I31" s="20"/>
      <c r="J31" s="20"/>
      <c r="K31" s="20"/>
      <c r="L31" s="20"/>
      <c r="M31" s="20"/>
      <c r="N31" s="20"/>
      <c r="O31" s="20"/>
      <c r="P31" s="20"/>
      <c r="Q31" s="20"/>
      <c r="R31" s="20"/>
      <c r="S31" s="20"/>
      <c r="T31" s="20"/>
      <c r="U31" s="20"/>
      <c r="V31" s="20"/>
      <c r="W31" s="20"/>
      <c r="X31" s="20"/>
      <c r="Y31" s="20"/>
    </row>
    <row r="32" spans="1:25" s="15" customFormat="1" x14ac:dyDescent="0.25">
      <c r="A32" s="5" t="s">
        <v>9</v>
      </c>
      <c r="B32" s="4">
        <v>551</v>
      </c>
      <c r="C32" s="19">
        <v>3.9927404718693285E-2</v>
      </c>
      <c r="D32" s="19">
        <v>0.12704174228675136</v>
      </c>
      <c r="E32" s="19">
        <v>0.55898366606170602</v>
      </c>
      <c r="F32" s="19">
        <v>0.22141560798548093</v>
      </c>
      <c r="G32" s="19">
        <v>5.2631578947368418E-2</v>
      </c>
      <c r="H32" s="20"/>
      <c r="I32" s="20"/>
      <c r="J32" s="20"/>
      <c r="K32" s="20"/>
      <c r="L32" s="20"/>
      <c r="M32" s="20"/>
      <c r="N32" s="20"/>
      <c r="O32" s="20"/>
      <c r="P32" s="20"/>
      <c r="Q32" s="20"/>
      <c r="R32" s="20"/>
      <c r="S32" s="20"/>
      <c r="T32" s="20"/>
      <c r="U32" s="20"/>
      <c r="V32" s="20"/>
      <c r="W32" s="20"/>
      <c r="X32" s="20"/>
      <c r="Y32" s="20"/>
    </row>
    <row r="33" spans="1:25" s="15" customFormat="1" x14ac:dyDescent="0.25">
      <c r="A33" s="5" t="s">
        <v>8</v>
      </c>
      <c r="B33" s="4">
        <v>652</v>
      </c>
      <c r="C33" s="19">
        <v>3.834355828220859E-2</v>
      </c>
      <c r="D33" s="19">
        <v>0.12423312883435583</v>
      </c>
      <c r="E33" s="19">
        <v>0.55828220858895705</v>
      </c>
      <c r="F33" s="19">
        <v>0.22546012269938651</v>
      </c>
      <c r="G33" s="19">
        <v>5.3680981595092027E-2</v>
      </c>
      <c r="H33" s="20"/>
      <c r="I33" s="20"/>
      <c r="J33" s="20"/>
      <c r="K33" s="20"/>
      <c r="L33" s="20"/>
      <c r="M33" s="20"/>
      <c r="N33" s="20"/>
      <c r="O33" s="20"/>
      <c r="P33" s="20"/>
      <c r="Q33" s="20"/>
      <c r="R33" s="20"/>
      <c r="S33" s="20"/>
      <c r="T33" s="20"/>
      <c r="U33" s="20"/>
      <c r="V33" s="20"/>
      <c r="W33" s="20"/>
      <c r="X33" s="20"/>
      <c r="Y33" s="20"/>
    </row>
    <row r="34" spans="1:25" s="15" customFormat="1" x14ac:dyDescent="0.25">
      <c r="A34" s="5" t="s">
        <v>7</v>
      </c>
      <c r="B34" s="4">
        <v>385</v>
      </c>
      <c r="C34" s="19">
        <v>4.4155844155844157E-2</v>
      </c>
      <c r="D34" s="19">
        <v>0.15584415584415584</v>
      </c>
      <c r="E34" s="19">
        <v>0.51688311688311683</v>
      </c>
      <c r="F34" s="19">
        <v>0.21298701298701297</v>
      </c>
      <c r="G34" s="19">
        <v>7.0129870129870125E-2</v>
      </c>
      <c r="H34" s="20"/>
      <c r="I34" s="20"/>
      <c r="J34" s="20"/>
      <c r="K34" s="20"/>
      <c r="L34" s="20"/>
      <c r="M34" s="20"/>
      <c r="N34" s="20"/>
      <c r="O34" s="20"/>
      <c r="P34" s="20"/>
      <c r="Q34" s="20"/>
      <c r="R34" s="20"/>
      <c r="S34" s="20"/>
      <c r="T34" s="20"/>
      <c r="U34" s="20"/>
      <c r="V34" s="20"/>
      <c r="W34" s="20"/>
      <c r="X34" s="20"/>
      <c r="Y34" s="20"/>
    </row>
    <row r="35" spans="1:25" s="15" customFormat="1" x14ac:dyDescent="0.25">
      <c r="A35" s="5" t="s">
        <v>6</v>
      </c>
      <c r="B35" s="4">
        <v>471</v>
      </c>
      <c r="C35" s="19">
        <v>3.8216560509554139E-2</v>
      </c>
      <c r="D35" s="19">
        <v>0.1316348195329087</v>
      </c>
      <c r="E35" s="19">
        <v>0.5711252653927813</v>
      </c>
      <c r="F35" s="19">
        <v>0.20594479830148621</v>
      </c>
      <c r="G35" s="19">
        <v>5.3078556263269641E-2</v>
      </c>
      <c r="H35" s="20"/>
      <c r="I35" s="20"/>
      <c r="J35" s="20"/>
      <c r="K35" s="20"/>
      <c r="L35" s="20"/>
      <c r="M35" s="20"/>
      <c r="N35" s="20"/>
      <c r="O35" s="20"/>
      <c r="P35" s="20"/>
      <c r="Q35" s="20"/>
      <c r="R35" s="20"/>
      <c r="S35" s="20"/>
      <c r="T35" s="20"/>
      <c r="U35" s="20"/>
      <c r="V35" s="20"/>
      <c r="W35" s="20"/>
      <c r="X35" s="20"/>
      <c r="Y35" s="20"/>
    </row>
    <row r="36" spans="1:25" s="15" customFormat="1" x14ac:dyDescent="0.25">
      <c r="A36" s="5" t="s">
        <v>5</v>
      </c>
      <c r="B36" s="4">
        <v>1930</v>
      </c>
      <c r="C36" s="19">
        <v>4.4041450777202069E-2</v>
      </c>
      <c r="D36" s="19">
        <v>0.13108808290155441</v>
      </c>
      <c r="E36" s="19">
        <v>0.54404145077720212</v>
      </c>
      <c r="F36" s="19">
        <v>0.21450777202072538</v>
      </c>
      <c r="G36" s="19">
        <v>6.6321243523316059E-2</v>
      </c>
      <c r="H36" s="20"/>
      <c r="I36" s="20"/>
      <c r="J36" s="20"/>
      <c r="K36" s="20"/>
      <c r="L36" s="20"/>
      <c r="M36" s="20"/>
      <c r="N36" s="20"/>
      <c r="O36" s="20"/>
      <c r="P36" s="20"/>
      <c r="Q36" s="20"/>
      <c r="R36" s="20"/>
      <c r="S36" s="20"/>
      <c r="T36" s="20"/>
      <c r="U36" s="20"/>
      <c r="V36" s="20"/>
      <c r="W36" s="20"/>
      <c r="X36" s="20"/>
      <c r="Y36" s="20"/>
    </row>
    <row r="37" spans="1:25" s="15" customFormat="1" x14ac:dyDescent="0.25">
      <c r="A37" s="5" t="s">
        <v>4</v>
      </c>
      <c r="B37" s="4">
        <v>1307</v>
      </c>
      <c r="C37" s="19">
        <v>3.7490436113236422E-2</v>
      </c>
      <c r="D37" s="19">
        <v>0.15302218821729149</v>
      </c>
      <c r="E37" s="19">
        <v>0.53175210405508799</v>
      </c>
      <c r="F37" s="19">
        <v>0.22494261667941851</v>
      </c>
      <c r="G37" s="19">
        <v>5.2792654934965572E-2</v>
      </c>
      <c r="H37" s="20"/>
      <c r="I37" s="20"/>
      <c r="J37" s="20"/>
      <c r="K37" s="20"/>
      <c r="L37" s="20"/>
      <c r="M37" s="20"/>
      <c r="N37" s="20"/>
      <c r="O37" s="20"/>
      <c r="P37" s="20"/>
      <c r="Q37" s="20"/>
      <c r="R37" s="20"/>
      <c r="S37" s="20"/>
      <c r="T37" s="20"/>
      <c r="U37" s="20"/>
      <c r="V37" s="20"/>
      <c r="W37" s="20"/>
      <c r="X37" s="20"/>
      <c r="Y37" s="20"/>
    </row>
    <row r="38" spans="1:25" s="15" customFormat="1" x14ac:dyDescent="0.25">
      <c r="A38" s="5" t="s">
        <v>3</v>
      </c>
      <c r="B38" s="4">
        <v>955</v>
      </c>
      <c r="C38" s="19">
        <v>6.3874345549738226E-2</v>
      </c>
      <c r="D38" s="19">
        <v>8.3769633507853408E-2</v>
      </c>
      <c r="E38" s="19">
        <v>0.53926701570680624</v>
      </c>
      <c r="F38" s="19">
        <v>0.22722513089005236</v>
      </c>
      <c r="G38" s="19">
        <v>8.5863874345549734E-2</v>
      </c>
      <c r="H38" s="20"/>
      <c r="I38" s="20"/>
      <c r="J38" s="20"/>
      <c r="K38" s="20"/>
      <c r="L38" s="20"/>
      <c r="M38" s="20"/>
      <c r="N38" s="20"/>
      <c r="O38" s="20"/>
      <c r="P38" s="20"/>
      <c r="Q38" s="20"/>
      <c r="R38" s="20"/>
      <c r="S38" s="20"/>
      <c r="T38" s="20"/>
      <c r="U38" s="20"/>
      <c r="V38" s="20"/>
      <c r="W38" s="20"/>
      <c r="X38" s="20"/>
      <c r="Y38" s="20"/>
    </row>
    <row r="39" spans="1:25" s="15" customFormat="1" x14ac:dyDescent="0.25">
      <c r="A39" s="5" t="s">
        <v>2</v>
      </c>
      <c r="B39" s="4">
        <v>1360</v>
      </c>
      <c r="C39" s="19">
        <v>3.1617647058823528E-2</v>
      </c>
      <c r="D39" s="19">
        <v>0.1426470588235294</v>
      </c>
      <c r="E39" s="19">
        <v>0.5286764705882353</v>
      </c>
      <c r="F39" s="19">
        <v>0.23382352941176471</v>
      </c>
      <c r="G39" s="19">
        <v>6.3235294117647056E-2</v>
      </c>
      <c r="H39" s="20"/>
      <c r="I39" s="20"/>
      <c r="J39" s="20"/>
      <c r="K39" s="20"/>
      <c r="L39" s="20"/>
      <c r="M39" s="20"/>
      <c r="N39" s="20"/>
      <c r="O39" s="20"/>
      <c r="P39" s="20"/>
      <c r="Q39" s="20"/>
      <c r="R39" s="20"/>
      <c r="S39" s="20"/>
      <c r="T39" s="20"/>
      <c r="U39" s="20"/>
      <c r="V39" s="20"/>
      <c r="W39" s="20"/>
      <c r="X39" s="20"/>
      <c r="Y39" s="20"/>
    </row>
    <row r="40" spans="1:25" s="15" customFormat="1" x14ac:dyDescent="0.25">
      <c r="A40" s="5" t="s">
        <v>1</v>
      </c>
      <c r="B40" s="4">
        <v>399</v>
      </c>
      <c r="C40" s="19">
        <v>3.5087719298245612E-2</v>
      </c>
      <c r="D40" s="19">
        <v>0.17293233082706766</v>
      </c>
      <c r="E40" s="19">
        <v>0.54135338345864659</v>
      </c>
      <c r="F40" s="19">
        <v>0.21303258145363407</v>
      </c>
      <c r="G40" s="19">
        <v>3.7593984962406013E-2</v>
      </c>
      <c r="H40" s="20"/>
      <c r="I40" s="20"/>
      <c r="J40" s="20"/>
      <c r="K40" s="20"/>
      <c r="L40" s="20"/>
      <c r="M40" s="20"/>
      <c r="N40" s="20"/>
      <c r="O40" s="20"/>
      <c r="P40" s="20"/>
      <c r="Q40" s="20"/>
      <c r="R40" s="20"/>
      <c r="S40" s="20"/>
      <c r="T40" s="20"/>
      <c r="U40" s="20"/>
      <c r="V40" s="20"/>
      <c r="W40" s="20"/>
      <c r="X40" s="20"/>
      <c r="Y40" s="20"/>
    </row>
    <row r="41" spans="1:25" s="15" customFormat="1" x14ac:dyDescent="0.25">
      <c r="A41" s="5" t="s">
        <v>0</v>
      </c>
      <c r="B41" s="4">
        <v>568</v>
      </c>
      <c r="C41" s="19">
        <v>2.8169014084507043E-2</v>
      </c>
      <c r="D41" s="19">
        <v>0.198943661971831</v>
      </c>
      <c r="E41" s="19">
        <v>0.57922535211267601</v>
      </c>
      <c r="F41" s="19">
        <v>0.16725352112676056</v>
      </c>
      <c r="G41" s="19">
        <v>2.6408450704225352E-2</v>
      </c>
      <c r="H41" s="20"/>
      <c r="I41" s="20"/>
      <c r="J41" s="20"/>
      <c r="K41" s="20"/>
      <c r="L41" s="20"/>
      <c r="M41" s="20"/>
      <c r="N41" s="20"/>
      <c r="O41" s="20"/>
      <c r="P41" s="20"/>
      <c r="Q41" s="20"/>
      <c r="R41" s="20"/>
      <c r="S41" s="20"/>
      <c r="T41" s="20"/>
      <c r="U41" s="20"/>
      <c r="V41" s="20"/>
      <c r="W41" s="20"/>
      <c r="X41" s="20"/>
      <c r="Y41" s="20"/>
    </row>
    <row r="42" spans="1:25" s="15" customFormat="1" x14ac:dyDescent="0.25">
      <c r="C42" s="21"/>
      <c r="D42" s="21"/>
      <c r="E42" s="21"/>
      <c r="F42" s="21"/>
      <c r="G42" s="21"/>
      <c r="H42" s="21"/>
      <c r="I42" s="21"/>
      <c r="J42" s="21"/>
      <c r="K42" s="21"/>
      <c r="L42" s="21"/>
      <c r="M42" s="21"/>
      <c r="N42" s="21"/>
      <c r="O42" s="21"/>
      <c r="P42" s="21"/>
      <c r="Q42" s="21"/>
      <c r="R42" s="21"/>
      <c r="S42" s="21"/>
      <c r="T42" s="21"/>
      <c r="U42" s="21"/>
      <c r="V42" s="21"/>
      <c r="W42" s="21"/>
      <c r="X42" s="21"/>
      <c r="Y42" s="21"/>
    </row>
    <row r="43" spans="1:25" s="1" customFormat="1" x14ac:dyDescent="0.25">
      <c r="A43" s="1" t="s">
        <v>884</v>
      </c>
      <c r="C43" s="18"/>
      <c r="D43" s="18"/>
      <c r="E43" s="18"/>
      <c r="F43" s="18"/>
      <c r="G43" s="18"/>
      <c r="H43" s="18"/>
      <c r="I43" s="18"/>
      <c r="J43" s="18"/>
      <c r="K43" s="18"/>
      <c r="L43" s="18"/>
      <c r="M43" s="18"/>
      <c r="N43" s="18"/>
      <c r="O43" s="18"/>
      <c r="P43" s="18"/>
      <c r="Q43" s="18"/>
      <c r="R43" s="18"/>
      <c r="S43" s="18"/>
      <c r="T43" s="18"/>
      <c r="U43" s="18"/>
      <c r="V43" s="18"/>
      <c r="W43" s="18"/>
      <c r="X43" s="18"/>
      <c r="Y43" s="18"/>
    </row>
    <row r="44" spans="1:25" s="1" customFormat="1" x14ac:dyDescent="0.25">
      <c r="C44" s="18"/>
      <c r="D44" s="18"/>
      <c r="E44" s="18"/>
      <c r="F44" s="18"/>
      <c r="G44" s="18"/>
      <c r="H44" s="18"/>
      <c r="I44" s="18"/>
      <c r="J44" s="18"/>
      <c r="K44" s="18"/>
      <c r="L44" s="18"/>
      <c r="M44" s="18"/>
      <c r="N44" s="18"/>
      <c r="O44" s="18"/>
      <c r="P44" s="18"/>
      <c r="Q44" s="18"/>
      <c r="R44" s="18"/>
      <c r="S44" s="18"/>
      <c r="T44" s="18"/>
      <c r="U44" s="18"/>
      <c r="V44" s="18"/>
      <c r="W44" s="18"/>
      <c r="X44" s="18"/>
      <c r="Y44" s="18"/>
    </row>
    <row r="45" spans="1:25" s="1" customFormat="1" ht="30" x14ac:dyDescent="0.25">
      <c r="A45" s="7" t="s">
        <v>16</v>
      </c>
      <c r="B45" s="7" t="s">
        <v>15</v>
      </c>
      <c r="C45" s="10" t="s">
        <v>885</v>
      </c>
      <c r="D45" s="10" t="s">
        <v>886</v>
      </c>
      <c r="E45" s="10" t="s">
        <v>887</v>
      </c>
      <c r="F45" s="10" t="s">
        <v>888</v>
      </c>
      <c r="G45" s="10" t="s">
        <v>889</v>
      </c>
      <c r="H45" s="9"/>
      <c r="I45" s="9"/>
      <c r="J45" s="9"/>
      <c r="K45" s="9"/>
      <c r="L45" s="9"/>
      <c r="M45" s="9"/>
      <c r="N45" s="9"/>
      <c r="O45" s="9"/>
      <c r="P45" s="9"/>
      <c r="Q45" s="9"/>
      <c r="R45" s="9"/>
      <c r="S45" s="9"/>
      <c r="T45" s="9"/>
      <c r="U45" s="9"/>
      <c r="V45" s="9"/>
      <c r="W45" s="9"/>
      <c r="X45" s="9"/>
      <c r="Y45" s="9"/>
    </row>
    <row r="46" spans="1:25" s="1" customFormat="1" x14ac:dyDescent="0.25">
      <c r="A46" s="6" t="s">
        <v>11</v>
      </c>
      <c r="B46" s="4">
        <v>3469</v>
      </c>
      <c r="C46" s="19">
        <v>1.5566445661573941E-2</v>
      </c>
      <c r="D46" s="19">
        <v>7.1202075526088204E-2</v>
      </c>
      <c r="E46" s="19">
        <v>0.32603055635629863</v>
      </c>
      <c r="F46" s="19">
        <v>0.50245027385413665</v>
      </c>
      <c r="G46" s="19">
        <v>8.4750648601902567E-2</v>
      </c>
      <c r="H46" s="20"/>
      <c r="I46" s="20"/>
      <c r="J46" s="20"/>
      <c r="K46" s="20"/>
      <c r="L46" s="20"/>
      <c r="M46" s="20"/>
      <c r="N46" s="20"/>
      <c r="O46" s="20"/>
      <c r="P46" s="20"/>
      <c r="Q46" s="20"/>
      <c r="R46" s="20"/>
      <c r="S46" s="20"/>
      <c r="T46" s="20"/>
      <c r="U46" s="20"/>
      <c r="V46" s="20"/>
      <c r="W46" s="20"/>
      <c r="X46" s="20"/>
      <c r="Y46" s="20"/>
    </row>
    <row r="47" spans="1:25" s="1" customFormat="1" x14ac:dyDescent="0.25">
      <c r="A47" s="5" t="s">
        <v>10</v>
      </c>
      <c r="B47" s="4">
        <v>1295</v>
      </c>
      <c r="C47" s="19">
        <v>1.3127413127413128E-2</v>
      </c>
      <c r="D47" s="19">
        <v>7.6447876447876442E-2</v>
      </c>
      <c r="E47" s="19">
        <v>0.33667953667953671</v>
      </c>
      <c r="F47" s="19">
        <v>0.50193050193050193</v>
      </c>
      <c r="G47" s="19">
        <v>7.1814671814671813E-2</v>
      </c>
      <c r="H47" s="20"/>
      <c r="I47" s="20"/>
      <c r="J47" s="20"/>
      <c r="K47" s="20"/>
      <c r="L47" s="20"/>
      <c r="M47" s="20"/>
      <c r="N47" s="20"/>
      <c r="O47" s="20"/>
      <c r="P47" s="20"/>
      <c r="Q47" s="20"/>
      <c r="R47" s="20"/>
      <c r="S47" s="20"/>
      <c r="T47" s="20"/>
      <c r="U47" s="20"/>
      <c r="V47" s="20"/>
      <c r="W47" s="20"/>
      <c r="X47" s="20"/>
      <c r="Y47" s="20"/>
    </row>
    <row r="48" spans="1:25" s="1" customFormat="1" x14ac:dyDescent="0.25">
      <c r="A48" s="5" t="s">
        <v>9</v>
      </c>
      <c r="B48" s="4">
        <v>589</v>
      </c>
      <c r="C48" s="19">
        <v>2.037351443123939E-2</v>
      </c>
      <c r="D48" s="19">
        <v>7.4702886247877756E-2</v>
      </c>
      <c r="E48" s="19">
        <v>0.34974533106960953</v>
      </c>
      <c r="F48" s="19">
        <v>0.47707979626485569</v>
      </c>
      <c r="G48" s="19">
        <v>7.8098471986417659E-2</v>
      </c>
      <c r="H48" s="20"/>
      <c r="I48" s="20"/>
      <c r="J48" s="20"/>
      <c r="K48" s="20"/>
      <c r="L48" s="20"/>
      <c r="M48" s="20"/>
      <c r="N48" s="20"/>
      <c r="O48" s="20"/>
      <c r="P48" s="20"/>
      <c r="Q48" s="20"/>
      <c r="R48" s="20"/>
      <c r="S48" s="20"/>
      <c r="T48" s="20"/>
      <c r="U48" s="20"/>
      <c r="V48" s="20"/>
      <c r="W48" s="20"/>
      <c r="X48" s="20"/>
      <c r="Y48" s="20"/>
    </row>
    <row r="49" spans="1:25" s="1" customFormat="1" x14ac:dyDescent="0.25">
      <c r="A49" s="5" t="s">
        <v>8</v>
      </c>
      <c r="B49" s="4">
        <v>676</v>
      </c>
      <c r="C49" s="19">
        <v>1.3313609467455622E-2</v>
      </c>
      <c r="D49" s="19">
        <v>6.2130177514792898E-2</v>
      </c>
      <c r="E49" s="19">
        <v>0.31804733727810652</v>
      </c>
      <c r="F49" s="19">
        <v>0.52218934911242598</v>
      </c>
      <c r="G49" s="19">
        <v>8.4319526627218935E-2</v>
      </c>
      <c r="H49" s="20"/>
      <c r="I49" s="20"/>
      <c r="J49" s="20"/>
      <c r="K49" s="20"/>
      <c r="L49" s="20"/>
      <c r="M49" s="20"/>
      <c r="N49" s="20"/>
      <c r="O49" s="20"/>
      <c r="P49" s="20"/>
      <c r="Q49" s="20"/>
      <c r="R49" s="20"/>
      <c r="S49" s="20"/>
      <c r="T49" s="20"/>
      <c r="U49" s="20"/>
      <c r="V49" s="20"/>
      <c r="W49" s="20"/>
      <c r="X49" s="20"/>
      <c r="Y49" s="20"/>
    </row>
    <row r="50" spans="1:25" s="1" customFormat="1" x14ac:dyDescent="0.25">
      <c r="A50" s="5" t="s">
        <v>7</v>
      </c>
      <c r="B50" s="4">
        <v>401</v>
      </c>
      <c r="C50" s="19">
        <v>9.9750623441396506E-3</v>
      </c>
      <c r="D50" s="19">
        <v>5.9850374064837904E-2</v>
      </c>
      <c r="E50" s="19">
        <v>0.22942643391521197</v>
      </c>
      <c r="F50" s="19">
        <v>0.57107231920199497</v>
      </c>
      <c r="G50" s="19">
        <v>0.12967581047381546</v>
      </c>
      <c r="H50" s="20"/>
      <c r="I50" s="20"/>
      <c r="J50" s="20"/>
      <c r="K50" s="20"/>
      <c r="L50" s="20"/>
      <c r="M50" s="20"/>
      <c r="N50" s="20"/>
      <c r="O50" s="20"/>
      <c r="P50" s="20"/>
      <c r="Q50" s="20"/>
      <c r="R50" s="20"/>
      <c r="S50" s="20"/>
      <c r="T50" s="20"/>
      <c r="U50" s="20"/>
      <c r="V50" s="20"/>
      <c r="W50" s="20"/>
      <c r="X50" s="20"/>
      <c r="Y50" s="20"/>
    </row>
    <row r="51" spans="1:25" s="1" customFormat="1" x14ac:dyDescent="0.25">
      <c r="A51" s="5" t="s">
        <v>6</v>
      </c>
      <c r="B51" s="4">
        <v>508</v>
      </c>
      <c r="C51" s="19">
        <v>2.3622047244094488E-2</v>
      </c>
      <c r="D51" s="19">
        <v>7.4803149606299218E-2</v>
      </c>
      <c r="E51" s="19">
        <v>0.35826771653543305</v>
      </c>
      <c r="F51" s="19">
        <v>0.452755905511811</v>
      </c>
      <c r="G51" s="19">
        <v>9.055118110236221E-2</v>
      </c>
      <c r="H51" s="20"/>
      <c r="I51" s="20"/>
      <c r="J51" s="20"/>
      <c r="K51" s="20"/>
      <c r="L51" s="20"/>
      <c r="M51" s="20"/>
      <c r="N51" s="20"/>
      <c r="O51" s="20"/>
      <c r="P51" s="20"/>
      <c r="Q51" s="20"/>
      <c r="R51" s="20"/>
      <c r="S51" s="20"/>
      <c r="T51" s="20"/>
      <c r="U51" s="20"/>
      <c r="V51" s="20"/>
      <c r="W51" s="20"/>
      <c r="X51" s="20"/>
      <c r="Y51" s="20"/>
    </row>
    <row r="52" spans="1:25" s="1" customFormat="1" x14ac:dyDescent="0.25">
      <c r="A52" s="5" t="s">
        <v>5</v>
      </c>
      <c r="B52" s="4">
        <v>2044</v>
      </c>
      <c r="C52" s="19">
        <v>1.1741682974559686E-2</v>
      </c>
      <c r="D52" s="19">
        <v>4.8434442270058706E-2</v>
      </c>
      <c r="E52" s="19">
        <v>0.25195694716242661</v>
      </c>
      <c r="F52" s="19">
        <v>0.56702544031311153</v>
      </c>
      <c r="G52" s="19">
        <v>0.12084148727984344</v>
      </c>
      <c r="H52" s="20"/>
      <c r="I52" s="20"/>
      <c r="J52" s="20"/>
      <c r="K52" s="20"/>
      <c r="L52" s="20"/>
      <c r="M52" s="20"/>
      <c r="N52" s="20"/>
      <c r="O52" s="20"/>
      <c r="P52" s="20"/>
      <c r="Q52" s="20"/>
      <c r="R52" s="20"/>
      <c r="S52" s="20"/>
      <c r="T52" s="20"/>
      <c r="U52" s="20"/>
      <c r="V52" s="20"/>
      <c r="W52" s="20"/>
      <c r="X52" s="20"/>
      <c r="Y52" s="20"/>
    </row>
    <row r="53" spans="1:25" s="1" customFormat="1" x14ac:dyDescent="0.25">
      <c r="A53" s="5" t="s">
        <v>4</v>
      </c>
      <c r="B53" s="4">
        <v>1366</v>
      </c>
      <c r="C53" s="19">
        <v>2.0497803806734993E-2</v>
      </c>
      <c r="D53" s="19">
        <v>0.10468521229868229</v>
      </c>
      <c r="E53" s="19">
        <v>0.43631039531478771</v>
      </c>
      <c r="F53" s="19">
        <v>0.40849194729136162</v>
      </c>
      <c r="G53" s="19">
        <v>3.0014641288433383E-2</v>
      </c>
      <c r="H53" s="20"/>
      <c r="I53" s="20"/>
      <c r="J53" s="20"/>
      <c r="K53" s="20"/>
      <c r="L53" s="20"/>
      <c r="M53" s="20"/>
      <c r="N53" s="20"/>
      <c r="O53" s="20"/>
      <c r="P53" s="20"/>
      <c r="Q53" s="20"/>
      <c r="R53" s="20"/>
      <c r="S53" s="20"/>
      <c r="T53" s="20"/>
      <c r="U53" s="20"/>
      <c r="V53" s="20"/>
      <c r="W53" s="20"/>
      <c r="X53" s="20"/>
      <c r="Y53" s="20"/>
    </row>
    <row r="54" spans="1:25" s="1" customFormat="1" x14ac:dyDescent="0.25">
      <c r="A54" s="5" t="s">
        <v>3</v>
      </c>
      <c r="B54" s="4">
        <v>977</v>
      </c>
      <c r="C54" s="19">
        <v>1.7400204708290685E-2</v>
      </c>
      <c r="D54" s="19">
        <v>7.4718526100307062E-2</v>
      </c>
      <c r="E54" s="19">
        <v>0.32958034800409419</v>
      </c>
      <c r="F54" s="19">
        <v>0.48413510747185262</v>
      </c>
      <c r="G54" s="19">
        <v>9.4165813715455474E-2</v>
      </c>
      <c r="H54" s="20"/>
      <c r="I54" s="20"/>
      <c r="J54" s="20"/>
      <c r="K54" s="20"/>
      <c r="L54" s="20"/>
      <c r="M54" s="20"/>
      <c r="N54" s="20"/>
      <c r="O54" s="20"/>
      <c r="P54" s="20"/>
      <c r="Q54" s="20"/>
      <c r="R54" s="20"/>
      <c r="S54" s="20"/>
      <c r="T54" s="20"/>
      <c r="U54" s="20"/>
      <c r="V54" s="20"/>
      <c r="W54" s="20"/>
      <c r="X54" s="20"/>
      <c r="Y54" s="20"/>
    </row>
    <row r="55" spans="1:25" s="1" customFormat="1" x14ac:dyDescent="0.25">
      <c r="A55" s="5" t="s">
        <v>2</v>
      </c>
      <c r="B55" s="4">
        <v>1404</v>
      </c>
      <c r="C55" s="19">
        <v>1.4957264957264958E-2</v>
      </c>
      <c r="D55" s="19">
        <v>5.9829059829059832E-2</v>
      </c>
      <c r="E55" s="19">
        <v>0.31980056980056981</v>
      </c>
      <c r="F55" s="19">
        <v>0.51851851851851849</v>
      </c>
      <c r="G55" s="19">
        <v>8.68945868945869E-2</v>
      </c>
      <c r="H55" s="20"/>
      <c r="I55" s="20"/>
      <c r="J55" s="20"/>
      <c r="K55" s="20"/>
      <c r="L55" s="20"/>
      <c r="M55" s="20"/>
      <c r="N55" s="20"/>
      <c r="O55" s="20"/>
      <c r="P55" s="20"/>
      <c r="Q55" s="20"/>
      <c r="R55" s="20"/>
      <c r="S55" s="20"/>
      <c r="T55" s="20"/>
      <c r="U55" s="20"/>
      <c r="V55" s="20"/>
      <c r="W55" s="20"/>
      <c r="X55" s="20"/>
      <c r="Y55" s="20"/>
    </row>
    <row r="56" spans="1:25" s="1" customFormat="1" x14ac:dyDescent="0.25">
      <c r="A56" s="5" t="s">
        <v>1</v>
      </c>
      <c r="B56" s="4">
        <v>424</v>
      </c>
      <c r="C56" s="19">
        <v>1.4150943396226415E-2</v>
      </c>
      <c r="D56" s="19">
        <v>8.254716981132075E-2</v>
      </c>
      <c r="E56" s="19">
        <v>0.330188679245283</v>
      </c>
      <c r="F56" s="19">
        <v>0.49056603773584906</v>
      </c>
      <c r="G56" s="19">
        <v>8.254716981132075E-2</v>
      </c>
      <c r="H56" s="20"/>
      <c r="I56" s="20"/>
      <c r="J56" s="20"/>
      <c r="K56" s="20"/>
      <c r="L56" s="20"/>
      <c r="M56" s="20"/>
      <c r="N56" s="20"/>
      <c r="O56" s="20"/>
      <c r="P56" s="20"/>
      <c r="Q56" s="20"/>
      <c r="R56" s="20"/>
      <c r="S56" s="20"/>
      <c r="T56" s="20"/>
      <c r="U56" s="20"/>
      <c r="V56" s="20"/>
      <c r="W56" s="20"/>
      <c r="X56" s="20"/>
      <c r="Y56" s="20"/>
    </row>
    <row r="57" spans="1:25" s="1" customFormat="1" x14ac:dyDescent="0.25">
      <c r="A57" s="5" t="s">
        <v>0</v>
      </c>
      <c r="B57" s="4">
        <v>644</v>
      </c>
      <c r="C57" s="19">
        <v>1.3975155279503106E-2</v>
      </c>
      <c r="D57" s="19">
        <v>7.9192546583850928E-2</v>
      </c>
      <c r="E57" s="19">
        <v>0.33385093167701863</v>
      </c>
      <c r="F57" s="19">
        <v>0.50621118012422361</v>
      </c>
      <c r="G57" s="19">
        <v>6.6770186335403728E-2</v>
      </c>
      <c r="H57" s="20"/>
      <c r="I57" s="20"/>
      <c r="J57" s="20"/>
      <c r="K57" s="20"/>
      <c r="L57" s="20"/>
      <c r="M57" s="20"/>
      <c r="N57" s="20"/>
      <c r="O57" s="20"/>
      <c r="P57" s="20"/>
      <c r="Q57" s="20"/>
      <c r="R57" s="20"/>
      <c r="S57" s="20"/>
      <c r="T57" s="20"/>
      <c r="U57" s="20"/>
      <c r="V57" s="20"/>
      <c r="W57" s="20"/>
      <c r="X57" s="20"/>
      <c r="Y57" s="20"/>
    </row>
    <row r="58" spans="1:25" s="1" customFormat="1" x14ac:dyDescent="0.25">
      <c r="C58" s="18"/>
      <c r="D58" s="18"/>
      <c r="E58" s="18"/>
      <c r="F58" s="18"/>
      <c r="G58" s="18"/>
      <c r="H58" s="18"/>
      <c r="I58" s="18"/>
      <c r="J58" s="18"/>
      <c r="K58" s="18"/>
      <c r="L58" s="18"/>
      <c r="M58" s="18"/>
      <c r="N58" s="18"/>
      <c r="O58" s="18"/>
      <c r="P58" s="18"/>
      <c r="Q58" s="18"/>
      <c r="R58" s="18"/>
      <c r="S58" s="18"/>
      <c r="T58" s="18"/>
      <c r="U58" s="18"/>
      <c r="V58" s="18"/>
      <c r="W58" s="18"/>
      <c r="X58" s="18"/>
      <c r="Y58" s="18"/>
    </row>
    <row r="59" spans="1:25" s="1" customFormat="1" x14ac:dyDescent="0.25">
      <c r="A59" s="1" t="s">
        <v>890</v>
      </c>
      <c r="C59" s="18"/>
      <c r="D59" s="18"/>
      <c r="E59" s="18"/>
      <c r="F59" s="18"/>
      <c r="G59" s="18"/>
      <c r="H59" s="18"/>
      <c r="I59" s="18"/>
      <c r="J59" s="18"/>
      <c r="K59" s="18"/>
      <c r="L59" s="18"/>
      <c r="M59" s="18"/>
      <c r="N59" s="18"/>
      <c r="O59" s="18"/>
      <c r="P59" s="18"/>
      <c r="Q59" s="18"/>
      <c r="R59" s="18"/>
      <c r="S59" s="18"/>
      <c r="T59" s="18"/>
      <c r="U59" s="18"/>
      <c r="V59" s="18"/>
      <c r="W59" s="18"/>
      <c r="X59" s="18"/>
      <c r="Y59" s="18"/>
    </row>
    <row r="60" spans="1:25" s="1" customFormat="1" x14ac:dyDescent="0.25">
      <c r="C60" s="18"/>
      <c r="D60" s="18"/>
      <c r="E60" s="18"/>
      <c r="F60" s="18"/>
      <c r="G60" s="18"/>
      <c r="H60" s="18"/>
      <c r="I60" s="18"/>
      <c r="J60" s="18"/>
      <c r="K60" s="18"/>
      <c r="L60" s="18"/>
      <c r="M60" s="18"/>
      <c r="N60" s="18"/>
      <c r="O60" s="18"/>
      <c r="P60" s="18"/>
      <c r="Q60" s="18"/>
      <c r="R60" s="18"/>
      <c r="S60" s="18"/>
      <c r="T60" s="18"/>
      <c r="U60" s="18"/>
      <c r="V60" s="18"/>
      <c r="W60" s="18"/>
      <c r="X60" s="18"/>
      <c r="Y60" s="18"/>
    </row>
    <row r="61" spans="1:25" s="1" customFormat="1" ht="30" x14ac:dyDescent="0.25">
      <c r="A61" s="7" t="s">
        <v>16</v>
      </c>
      <c r="B61" s="7" t="s">
        <v>15</v>
      </c>
      <c r="C61" s="10" t="s">
        <v>885</v>
      </c>
      <c r="D61" s="10" t="s">
        <v>886</v>
      </c>
      <c r="E61" s="10" t="s">
        <v>887</v>
      </c>
      <c r="F61" s="10" t="s">
        <v>888</v>
      </c>
      <c r="G61" s="10" t="s">
        <v>889</v>
      </c>
      <c r="H61" s="9"/>
      <c r="I61" s="9"/>
      <c r="J61" s="9"/>
      <c r="K61" s="9"/>
      <c r="L61" s="9"/>
      <c r="M61" s="9"/>
      <c r="N61" s="9"/>
      <c r="O61" s="9"/>
      <c r="P61" s="9"/>
      <c r="Q61" s="9"/>
      <c r="R61" s="9"/>
      <c r="S61" s="9"/>
      <c r="T61" s="9"/>
      <c r="U61" s="9"/>
      <c r="V61" s="9"/>
      <c r="W61" s="9"/>
      <c r="X61" s="9"/>
      <c r="Y61" s="9"/>
    </row>
    <row r="62" spans="1:25" s="1" customFormat="1" x14ac:dyDescent="0.25">
      <c r="A62" s="6" t="s">
        <v>11</v>
      </c>
      <c r="B62" s="4">
        <v>3541</v>
      </c>
      <c r="C62" s="19">
        <v>1.0166619598983339E-2</v>
      </c>
      <c r="D62" s="19">
        <v>7.9073707992092623E-2</v>
      </c>
      <c r="E62" s="19">
        <v>0.42473877435752611</v>
      </c>
      <c r="F62" s="19">
        <v>0.42671561705732841</v>
      </c>
      <c r="G62" s="19">
        <v>5.9305280994069474E-2</v>
      </c>
      <c r="H62" s="20"/>
      <c r="I62" s="20"/>
      <c r="J62" s="20"/>
      <c r="K62" s="20"/>
      <c r="L62" s="20"/>
      <c r="M62" s="20"/>
      <c r="N62" s="20"/>
      <c r="O62" s="20"/>
      <c r="P62" s="20"/>
      <c r="Q62" s="20"/>
      <c r="R62" s="20"/>
      <c r="S62" s="20"/>
      <c r="T62" s="20"/>
      <c r="U62" s="20"/>
      <c r="V62" s="20"/>
      <c r="W62" s="20"/>
      <c r="X62" s="20"/>
      <c r="Y62" s="20"/>
    </row>
    <row r="63" spans="1:25" s="1" customFormat="1" x14ac:dyDescent="0.25">
      <c r="A63" s="5" t="s">
        <v>10</v>
      </c>
      <c r="B63" s="4">
        <v>1327</v>
      </c>
      <c r="C63" s="19">
        <v>8.2893745290128114E-3</v>
      </c>
      <c r="D63" s="19">
        <v>7.8372268274302936E-2</v>
      </c>
      <c r="E63" s="19">
        <v>0.44536548605877918</v>
      </c>
      <c r="F63" s="19">
        <v>0.42125094197437829</v>
      </c>
      <c r="G63" s="19">
        <v>4.672192916352675E-2</v>
      </c>
      <c r="H63" s="20"/>
      <c r="I63" s="20"/>
      <c r="J63" s="20"/>
      <c r="K63" s="20"/>
      <c r="L63" s="20"/>
      <c r="M63" s="20"/>
      <c r="N63" s="20"/>
      <c r="O63" s="20"/>
      <c r="P63" s="20"/>
      <c r="Q63" s="20"/>
      <c r="R63" s="20"/>
      <c r="S63" s="20"/>
      <c r="T63" s="20"/>
      <c r="U63" s="20"/>
      <c r="V63" s="20"/>
      <c r="W63" s="20"/>
      <c r="X63" s="20"/>
      <c r="Y63" s="20"/>
    </row>
    <row r="64" spans="1:25" s="1" customFormat="1" x14ac:dyDescent="0.25">
      <c r="A64" s="5" t="s">
        <v>9</v>
      </c>
      <c r="B64" s="4">
        <v>600</v>
      </c>
      <c r="C64" s="19">
        <v>1.6666666666666666E-2</v>
      </c>
      <c r="D64" s="19">
        <v>9.166666666666666E-2</v>
      </c>
      <c r="E64" s="19">
        <v>0.42333333333333334</v>
      </c>
      <c r="F64" s="19">
        <v>0.41</v>
      </c>
      <c r="G64" s="19">
        <v>5.8333333333333334E-2</v>
      </c>
      <c r="H64" s="20"/>
      <c r="I64" s="20"/>
      <c r="J64" s="20"/>
      <c r="K64" s="20"/>
      <c r="L64" s="20"/>
      <c r="M64" s="20"/>
      <c r="N64" s="20"/>
      <c r="O64" s="20"/>
      <c r="P64" s="20"/>
      <c r="Q64" s="20"/>
      <c r="R64" s="20"/>
      <c r="S64" s="20"/>
      <c r="T64" s="20"/>
      <c r="U64" s="20"/>
      <c r="V64" s="20"/>
      <c r="W64" s="20"/>
      <c r="X64" s="20"/>
      <c r="Y64" s="20"/>
    </row>
    <row r="65" spans="1:25" s="1" customFormat="1" x14ac:dyDescent="0.25">
      <c r="A65" s="5" t="s">
        <v>8</v>
      </c>
      <c r="B65" s="4">
        <v>686</v>
      </c>
      <c r="C65" s="19">
        <v>1.020408163265306E-2</v>
      </c>
      <c r="D65" s="19">
        <v>7.4344023323615158E-2</v>
      </c>
      <c r="E65" s="19">
        <v>0.43294460641399418</v>
      </c>
      <c r="F65" s="19">
        <v>0.42128279883381925</v>
      </c>
      <c r="G65" s="19">
        <v>6.1224489795918366E-2</v>
      </c>
      <c r="H65" s="20"/>
      <c r="I65" s="20"/>
      <c r="J65" s="20"/>
      <c r="K65" s="20"/>
      <c r="L65" s="20"/>
      <c r="M65" s="20"/>
      <c r="N65" s="20"/>
      <c r="O65" s="20"/>
      <c r="P65" s="20"/>
      <c r="Q65" s="20"/>
      <c r="R65" s="20"/>
      <c r="S65" s="20"/>
      <c r="T65" s="20"/>
      <c r="U65" s="20"/>
      <c r="V65" s="20"/>
      <c r="W65" s="20"/>
      <c r="X65" s="20"/>
      <c r="Y65" s="20"/>
    </row>
    <row r="66" spans="1:25" s="1" customFormat="1" x14ac:dyDescent="0.25">
      <c r="A66" s="5" t="s">
        <v>7</v>
      </c>
      <c r="B66" s="4">
        <v>409</v>
      </c>
      <c r="C66" s="19">
        <v>4.8899755501222494E-3</v>
      </c>
      <c r="D66" s="19">
        <v>8.0684596577017112E-2</v>
      </c>
      <c r="E66" s="19">
        <v>0.33496332518337407</v>
      </c>
      <c r="F66" s="19">
        <v>0.48899755501222492</v>
      </c>
      <c r="G66" s="19">
        <v>9.0464547677261614E-2</v>
      </c>
      <c r="H66" s="20"/>
      <c r="I66" s="20"/>
      <c r="J66" s="20"/>
      <c r="K66" s="20"/>
      <c r="L66" s="20"/>
      <c r="M66" s="20"/>
      <c r="N66" s="20"/>
      <c r="O66" s="20"/>
      <c r="P66" s="20"/>
      <c r="Q66" s="20"/>
      <c r="R66" s="20"/>
      <c r="S66" s="20"/>
      <c r="T66" s="20"/>
      <c r="U66" s="20"/>
      <c r="V66" s="20"/>
      <c r="W66" s="20"/>
      <c r="X66" s="20"/>
      <c r="Y66" s="20"/>
    </row>
    <row r="67" spans="1:25" s="1" customFormat="1" x14ac:dyDescent="0.25">
      <c r="A67" s="5" t="s">
        <v>6</v>
      </c>
      <c r="B67" s="4">
        <v>519</v>
      </c>
      <c r="C67" s="19">
        <v>1.1560693641618497E-2</v>
      </c>
      <c r="D67" s="19">
        <v>7.1290944123314062E-2</v>
      </c>
      <c r="E67" s="19">
        <v>0.43352601156069365</v>
      </c>
      <c r="F67" s="19">
        <v>0.41811175337186895</v>
      </c>
      <c r="G67" s="19">
        <v>6.5510597302504817E-2</v>
      </c>
      <c r="H67" s="20"/>
      <c r="I67" s="20"/>
      <c r="J67" s="20"/>
      <c r="K67" s="20"/>
      <c r="L67" s="20"/>
      <c r="M67" s="20"/>
      <c r="N67" s="20"/>
      <c r="O67" s="20"/>
      <c r="P67" s="20"/>
      <c r="Q67" s="20"/>
      <c r="R67" s="20"/>
      <c r="S67" s="20"/>
      <c r="T67" s="20"/>
      <c r="U67" s="20"/>
      <c r="V67" s="20"/>
      <c r="W67" s="20"/>
      <c r="X67" s="20"/>
      <c r="Y67" s="20"/>
    </row>
    <row r="68" spans="1:25" s="1" customFormat="1" x14ac:dyDescent="0.25">
      <c r="A68" s="5" t="s">
        <v>5</v>
      </c>
      <c r="B68" s="4">
        <v>2082</v>
      </c>
      <c r="C68" s="19">
        <v>9.1258405379442843E-3</v>
      </c>
      <c r="D68" s="19">
        <v>7.1565802113352547E-2</v>
      </c>
      <c r="E68" s="19">
        <v>0.37079731027857826</v>
      </c>
      <c r="F68" s="19">
        <v>0.46974063400576371</v>
      </c>
      <c r="G68" s="19">
        <v>7.8770413064361194E-2</v>
      </c>
      <c r="H68" s="20"/>
      <c r="I68" s="20"/>
      <c r="J68" s="20"/>
      <c r="K68" s="20"/>
      <c r="L68" s="20"/>
      <c r="M68" s="20"/>
      <c r="N68" s="20"/>
      <c r="O68" s="20"/>
      <c r="P68" s="20"/>
      <c r="Q68" s="20"/>
      <c r="R68" s="20"/>
      <c r="S68" s="20"/>
      <c r="T68" s="20"/>
      <c r="U68" s="20"/>
      <c r="V68" s="20"/>
      <c r="W68" s="20"/>
      <c r="X68" s="20"/>
      <c r="Y68" s="20"/>
    </row>
    <row r="69" spans="1:25" s="1" customFormat="1" x14ac:dyDescent="0.25">
      <c r="A69" s="5" t="s">
        <v>4</v>
      </c>
      <c r="B69" s="4">
        <v>1391</v>
      </c>
      <c r="C69" s="19">
        <v>1.1502516175413372E-2</v>
      </c>
      <c r="D69" s="19">
        <v>8.986340762041696E-2</v>
      </c>
      <c r="E69" s="19">
        <v>0.50251617541337168</v>
      </c>
      <c r="F69" s="19">
        <v>0.3666427030913012</v>
      </c>
      <c r="G69" s="19">
        <v>2.9475197699496764E-2</v>
      </c>
      <c r="H69" s="20"/>
      <c r="I69" s="20"/>
      <c r="J69" s="20"/>
      <c r="K69" s="20"/>
      <c r="L69" s="20"/>
      <c r="M69" s="20"/>
      <c r="N69" s="20"/>
      <c r="O69" s="20"/>
      <c r="P69" s="20"/>
      <c r="Q69" s="20"/>
      <c r="R69" s="20"/>
      <c r="S69" s="20"/>
      <c r="T69" s="20"/>
      <c r="U69" s="20"/>
      <c r="V69" s="20"/>
      <c r="W69" s="20"/>
      <c r="X69" s="20"/>
      <c r="Y69" s="20"/>
    </row>
    <row r="70" spans="1:25" s="1" customFormat="1" x14ac:dyDescent="0.25">
      <c r="A70" s="5" t="s">
        <v>3</v>
      </c>
      <c r="B70" s="4">
        <v>986</v>
      </c>
      <c r="C70" s="19">
        <v>8.1135902636916835E-3</v>
      </c>
      <c r="D70" s="19">
        <v>6.1866125760649086E-2</v>
      </c>
      <c r="E70" s="19">
        <v>0.47058823529411764</v>
      </c>
      <c r="F70" s="19">
        <v>0.41075050709939148</v>
      </c>
      <c r="G70" s="19">
        <v>4.8681541582150101E-2</v>
      </c>
      <c r="H70" s="20"/>
      <c r="I70" s="20"/>
      <c r="J70" s="20"/>
      <c r="K70" s="20"/>
      <c r="L70" s="20"/>
      <c r="M70" s="20"/>
      <c r="N70" s="20"/>
      <c r="O70" s="20"/>
      <c r="P70" s="20"/>
      <c r="Q70" s="20"/>
      <c r="R70" s="20"/>
      <c r="S70" s="20"/>
      <c r="T70" s="20"/>
      <c r="U70" s="20"/>
      <c r="V70" s="20"/>
      <c r="W70" s="20"/>
      <c r="X70" s="20"/>
      <c r="Y70" s="20"/>
    </row>
    <row r="71" spans="1:25" s="1" customFormat="1" x14ac:dyDescent="0.25">
      <c r="A71" s="5" t="s">
        <v>2</v>
      </c>
      <c r="B71" s="4">
        <v>1438</v>
      </c>
      <c r="C71" s="19">
        <v>1.0431154381084841E-2</v>
      </c>
      <c r="D71" s="19">
        <v>6.8150208623087627E-2</v>
      </c>
      <c r="E71" s="19">
        <v>0.40890125173852571</v>
      </c>
      <c r="F71" s="19">
        <v>0.4534075104311544</v>
      </c>
      <c r="G71" s="19">
        <v>5.9109874826147428E-2</v>
      </c>
      <c r="H71" s="20"/>
      <c r="I71" s="20"/>
      <c r="J71" s="20"/>
      <c r="K71" s="20"/>
      <c r="L71" s="20"/>
      <c r="M71" s="20"/>
      <c r="N71" s="20"/>
      <c r="O71" s="20"/>
      <c r="P71" s="20"/>
      <c r="Q71" s="20"/>
      <c r="R71" s="20"/>
      <c r="S71" s="20"/>
      <c r="T71" s="20"/>
      <c r="U71" s="20"/>
      <c r="V71" s="20"/>
      <c r="W71" s="20"/>
      <c r="X71" s="20"/>
      <c r="Y71" s="20"/>
    </row>
    <row r="72" spans="1:25" s="1" customFormat="1" x14ac:dyDescent="0.25">
      <c r="A72" s="5" t="s">
        <v>1</v>
      </c>
      <c r="B72" s="4">
        <v>433</v>
      </c>
      <c r="C72" s="19">
        <v>1.3856812933025405E-2</v>
      </c>
      <c r="D72" s="19">
        <v>0.10392609699769054</v>
      </c>
      <c r="E72" s="19">
        <v>0.39953810623556579</v>
      </c>
      <c r="F72" s="19">
        <v>0.4110854503464203</v>
      </c>
      <c r="G72" s="19">
        <v>7.1593533487297925E-2</v>
      </c>
      <c r="H72" s="20"/>
      <c r="I72" s="20"/>
      <c r="J72" s="20"/>
      <c r="K72" s="20"/>
      <c r="L72" s="20"/>
      <c r="M72" s="20"/>
      <c r="N72" s="20"/>
      <c r="O72" s="20"/>
      <c r="P72" s="20"/>
      <c r="Q72" s="20"/>
      <c r="R72" s="20"/>
      <c r="S72" s="20"/>
      <c r="T72" s="20"/>
      <c r="U72" s="20"/>
      <c r="V72" s="20"/>
      <c r="W72" s="20"/>
      <c r="X72" s="20"/>
      <c r="Y72" s="20"/>
    </row>
    <row r="73" spans="1:25" s="1" customFormat="1" x14ac:dyDescent="0.25">
      <c r="A73" s="5" t="s">
        <v>0</v>
      </c>
      <c r="B73" s="4">
        <v>662</v>
      </c>
      <c r="C73" s="19">
        <v>1.0574018126888218E-2</v>
      </c>
      <c r="D73" s="19">
        <v>0.11027190332326284</v>
      </c>
      <c r="E73" s="19">
        <v>0.40483383685800606</v>
      </c>
      <c r="F73" s="19">
        <v>0.40785498489425981</v>
      </c>
      <c r="G73" s="19">
        <v>6.6465256797583083E-2</v>
      </c>
      <c r="H73" s="20"/>
      <c r="I73" s="20"/>
      <c r="J73" s="20"/>
      <c r="K73" s="20"/>
      <c r="L73" s="20"/>
      <c r="M73" s="20"/>
      <c r="N73" s="20"/>
      <c r="O73" s="20"/>
      <c r="P73" s="20"/>
      <c r="Q73" s="20"/>
      <c r="R73" s="20"/>
      <c r="S73" s="20"/>
      <c r="T73" s="20"/>
      <c r="U73" s="20"/>
      <c r="V73" s="20"/>
      <c r="W73" s="20"/>
      <c r="X73" s="20"/>
      <c r="Y73" s="20"/>
    </row>
    <row r="74" spans="1:25" s="1" customFormat="1" x14ac:dyDescent="0.25">
      <c r="C74" s="18"/>
      <c r="D74" s="18"/>
      <c r="E74" s="18"/>
      <c r="F74" s="18"/>
      <c r="G74" s="18"/>
      <c r="H74" s="18"/>
      <c r="I74" s="18"/>
      <c r="J74" s="18"/>
      <c r="K74" s="18"/>
      <c r="L74" s="18"/>
      <c r="M74" s="18"/>
      <c r="N74" s="18"/>
      <c r="O74" s="18"/>
      <c r="P74" s="18"/>
      <c r="Q74" s="18"/>
      <c r="R74" s="18"/>
      <c r="S74" s="18"/>
      <c r="T74" s="18"/>
      <c r="U74" s="18"/>
      <c r="V74" s="18"/>
      <c r="W74" s="18"/>
      <c r="X74" s="18"/>
      <c r="Y74" s="18"/>
    </row>
    <row r="75" spans="1:25" s="1" customFormat="1" x14ac:dyDescent="0.25">
      <c r="A75" s="1" t="s">
        <v>891</v>
      </c>
      <c r="C75" s="18"/>
      <c r="D75" s="18"/>
      <c r="E75" s="18"/>
      <c r="F75" s="18"/>
      <c r="G75" s="18"/>
      <c r="H75" s="18"/>
      <c r="I75" s="18"/>
      <c r="J75" s="18"/>
      <c r="K75" s="18"/>
      <c r="L75" s="18"/>
      <c r="M75" s="18"/>
      <c r="N75" s="18"/>
      <c r="O75" s="18"/>
      <c r="P75" s="18"/>
      <c r="Q75" s="18"/>
      <c r="R75" s="18"/>
      <c r="S75" s="18"/>
      <c r="T75" s="18"/>
      <c r="U75" s="18"/>
      <c r="V75" s="18"/>
      <c r="W75" s="18"/>
      <c r="X75" s="18"/>
      <c r="Y75" s="18"/>
    </row>
    <row r="76" spans="1:25" s="1" customFormat="1" x14ac:dyDescent="0.25">
      <c r="C76" s="18"/>
      <c r="D76" s="18"/>
      <c r="E76" s="18"/>
      <c r="F76" s="18"/>
      <c r="G76" s="18"/>
      <c r="H76" s="18"/>
      <c r="I76" s="18"/>
      <c r="J76" s="18"/>
      <c r="K76" s="18"/>
      <c r="L76" s="18"/>
      <c r="M76" s="18"/>
      <c r="N76" s="18"/>
      <c r="O76" s="18"/>
      <c r="P76" s="18"/>
      <c r="Q76" s="18"/>
      <c r="R76" s="18"/>
      <c r="S76" s="18"/>
      <c r="T76" s="18"/>
      <c r="U76" s="18"/>
      <c r="V76" s="18"/>
      <c r="W76" s="18"/>
      <c r="X76" s="18"/>
      <c r="Y76" s="18"/>
    </row>
    <row r="77" spans="1:25" s="1" customFormat="1" ht="60" x14ac:dyDescent="0.25">
      <c r="A77" s="7" t="s">
        <v>16</v>
      </c>
      <c r="B77" s="7" t="s">
        <v>15</v>
      </c>
      <c r="C77" s="10" t="s">
        <v>892</v>
      </c>
      <c r="D77" s="10" t="s">
        <v>893</v>
      </c>
      <c r="E77" s="10" t="s">
        <v>894</v>
      </c>
      <c r="F77" s="10" t="s">
        <v>895</v>
      </c>
      <c r="G77" s="10" t="s">
        <v>896</v>
      </c>
      <c r="H77" s="10" t="s">
        <v>897</v>
      </c>
      <c r="I77" s="10" t="s">
        <v>898</v>
      </c>
      <c r="J77" s="10" t="s">
        <v>899</v>
      </c>
      <c r="K77" s="10" t="s">
        <v>900</v>
      </c>
      <c r="L77" s="10" t="s">
        <v>901</v>
      </c>
      <c r="M77" s="10" t="s">
        <v>902</v>
      </c>
      <c r="N77" s="10" t="s">
        <v>903</v>
      </c>
      <c r="O77" s="9"/>
      <c r="P77" s="9"/>
      <c r="Q77" s="9"/>
      <c r="R77" s="9"/>
      <c r="S77" s="9"/>
      <c r="T77" s="9"/>
      <c r="U77" s="9"/>
      <c r="V77" s="9"/>
      <c r="W77" s="9"/>
      <c r="X77" s="9"/>
      <c r="Y77" s="9"/>
    </row>
    <row r="78" spans="1:25" s="1" customFormat="1" x14ac:dyDescent="0.25">
      <c r="A78" s="6" t="s">
        <v>11</v>
      </c>
      <c r="B78" s="4">
        <v>3445</v>
      </c>
      <c r="C78" s="19">
        <v>0.21712626995645865</v>
      </c>
      <c r="D78" s="19">
        <v>0.42148040638606676</v>
      </c>
      <c r="E78" s="19">
        <v>0.12365747460087083</v>
      </c>
      <c r="F78" s="19">
        <v>0.12220609579100145</v>
      </c>
      <c r="G78" s="19">
        <v>0.20754716981132076</v>
      </c>
      <c r="H78" s="19">
        <v>0.15500725689404934</v>
      </c>
      <c r="I78" s="19">
        <v>0.25137880986937589</v>
      </c>
      <c r="J78" s="19">
        <v>0.213933236574746</v>
      </c>
      <c r="K78" s="19">
        <v>0.22786647314949202</v>
      </c>
      <c r="L78" s="19">
        <v>0.5100145137880987</v>
      </c>
      <c r="M78" s="19">
        <v>0.38664731494920174</v>
      </c>
      <c r="N78" s="19">
        <v>0.13730043541364295</v>
      </c>
      <c r="O78" s="20"/>
      <c r="P78" s="20"/>
      <c r="Q78" s="20"/>
      <c r="R78" s="20"/>
      <c r="S78" s="20"/>
      <c r="T78" s="20"/>
      <c r="U78" s="20"/>
      <c r="V78" s="20"/>
      <c r="W78" s="20"/>
      <c r="X78" s="20"/>
      <c r="Y78" s="20"/>
    </row>
    <row r="79" spans="1:25" s="1" customFormat="1" x14ac:dyDescent="0.25">
      <c r="A79" s="5" t="s">
        <v>10</v>
      </c>
      <c r="B79" s="4">
        <v>1296</v>
      </c>
      <c r="C79" s="19">
        <v>0.2183641975308642</v>
      </c>
      <c r="D79" s="19">
        <v>0.46219135802469136</v>
      </c>
      <c r="E79" s="19">
        <v>0.11496913580246913</v>
      </c>
      <c r="F79" s="19">
        <v>0.1095679012345679</v>
      </c>
      <c r="G79" s="19">
        <v>0.20987654320987653</v>
      </c>
      <c r="H79" s="19">
        <v>0.15817901234567902</v>
      </c>
      <c r="I79" s="19">
        <v>0.21450617283950618</v>
      </c>
      <c r="J79" s="19">
        <v>0.23842592592592593</v>
      </c>
      <c r="K79" s="19">
        <v>0.22530864197530864</v>
      </c>
      <c r="L79" s="19">
        <v>0.49845679012345678</v>
      </c>
      <c r="M79" s="19">
        <v>0.3942901234567901</v>
      </c>
      <c r="N79" s="19">
        <v>0.12885802469135801</v>
      </c>
      <c r="O79" s="20"/>
      <c r="P79" s="20"/>
      <c r="Q79" s="20"/>
      <c r="R79" s="20"/>
      <c r="S79" s="20"/>
      <c r="T79" s="20"/>
      <c r="U79" s="20"/>
      <c r="V79" s="20"/>
      <c r="W79" s="20"/>
      <c r="X79" s="20"/>
      <c r="Y79" s="20"/>
    </row>
    <row r="80" spans="1:25" s="1" customFormat="1" x14ac:dyDescent="0.25">
      <c r="A80" s="5" t="s">
        <v>9</v>
      </c>
      <c r="B80" s="4">
        <v>584</v>
      </c>
      <c r="C80" s="19">
        <v>0.22773972602739725</v>
      </c>
      <c r="D80" s="19">
        <v>0.39383561643835618</v>
      </c>
      <c r="E80" s="19">
        <v>8.7328767123287673E-2</v>
      </c>
      <c r="F80" s="19">
        <v>0.13356164383561644</v>
      </c>
      <c r="G80" s="19">
        <v>0.2363013698630137</v>
      </c>
      <c r="H80" s="19">
        <v>0.16952054794520549</v>
      </c>
      <c r="I80" s="19">
        <v>0.2773972602739726</v>
      </c>
      <c r="J80" s="19">
        <v>0.18321917808219179</v>
      </c>
      <c r="K80" s="19">
        <v>0.2363013698630137</v>
      </c>
      <c r="L80" s="19">
        <v>0.51369863013698636</v>
      </c>
      <c r="M80" s="19">
        <v>0.37157534246575341</v>
      </c>
      <c r="N80" s="19">
        <v>0.15068493150684931</v>
      </c>
      <c r="O80" s="20"/>
      <c r="P80" s="20"/>
      <c r="Q80" s="20"/>
      <c r="R80" s="20"/>
      <c r="S80" s="20"/>
      <c r="T80" s="20"/>
      <c r="U80" s="20"/>
      <c r="V80" s="20"/>
      <c r="W80" s="20"/>
      <c r="X80" s="20"/>
      <c r="Y80" s="20"/>
    </row>
    <row r="81" spans="1:25" s="1" customFormat="1" x14ac:dyDescent="0.25">
      <c r="A81" s="5" t="s">
        <v>8</v>
      </c>
      <c r="B81" s="4">
        <v>664</v>
      </c>
      <c r="C81" s="19">
        <v>0.21385542168674698</v>
      </c>
      <c r="D81" s="19">
        <v>0.37951807228915663</v>
      </c>
      <c r="E81" s="19">
        <v>0.15963855421686746</v>
      </c>
      <c r="F81" s="19">
        <v>0.12801204819277109</v>
      </c>
      <c r="G81" s="19">
        <v>0.19126506024096385</v>
      </c>
      <c r="H81" s="19">
        <v>0.12951807228915663</v>
      </c>
      <c r="I81" s="19">
        <v>0.28614457831325302</v>
      </c>
      <c r="J81" s="19">
        <v>0.20783132530120482</v>
      </c>
      <c r="K81" s="19">
        <v>0.23042168674698796</v>
      </c>
      <c r="L81" s="19">
        <v>0.51807228915662651</v>
      </c>
      <c r="M81" s="19">
        <v>0.39307228915662651</v>
      </c>
      <c r="N81" s="19">
        <v>0.13253012048192772</v>
      </c>
      <c r="O81" s="20"/>
      <c r="P81" s="20"/>
      <c r="Q81" s="20"/>
      <c r="R81" s="20"/>
      <c r="S81" s="20"/>
      <c r="T81" s="20"/>
      <c r="U81" s="20"/>
      <c r="V81" s="20"/>
      <c r="W81" s="20"/>
      <c r="X81" s="20"/>
      <c r="Y81" s="20"/>
    </row>
    <row r="82" spans="1:25" s="1" customFormat="1" x14ac:dyDescent="0.25">
      <c r="A82" s="5" t="s">
        <v>7</v>
      </c>
      <c r="B82" s="4">
        <v>404</v>
      </c>
      <c r="C82" s="19">
        <v>0.2202970297029703</v>
      </c>
      <c r="D82" s="19">
        <v>0.40346534653465349</v>
      </c>
      <c r="E82" s="19">
        <v>0.10148514851485149</v>
      </c>
      <c r="F82" s="19">
        <v>0.13861386138613863</v>
      </c>
      <c r="G82" s="19">
        <v>0.2202970297029703</v>
      </c>
      <c r="H82" s="19">
        <v>0.15099009900990099</v>
      </c>
      <c r="I82" s="19">
        <v>0.22772277227722773</v>
      </c>
      <c r="J82" s="19">
        <v>0.18811881188118812</v>
      </c>
      <c r="K82" s="19">
        <v>0.24257425742574257</v>
      </c>
      <c r="L82" s="19">
        <v>0.56683168316831678</v>
      </c>
      <c r="M82" s="19">
        <v>0.38118811881188119</v>
      </c>
      <c r="N82" s="19">
        <v>0.14851485148514851</v>
      </c>
      <c r="O82" s="20"/>
      <c r="P82" s="20"/>
      <c r="Q82" s="20"/>
      <c r="R82" s="20"/>
      <c r="S82" s="20"/>
      <c r="T82" s="20"/>
      <c r="U82" s="20"/>
      <c r="V82" s="20"/>
      <c r="W82" s="20"/>
      <c r="X82" s="20"/>
      <c r="Y82" s="20"/>
    </row>
    <row r="83" spans="1:25" s="1" customFormat="1" x14ac:dyDescent="0.25">
      <c r="A83" s="5" t="s">
        <v>6</v>
      </c>
      <c r="B83" s="4">
        <v>497</v>
      </c>
      <c r="C83" s="19">
        <v>0.20321931589537223</v>
      </c>
      <c r="D83" s="19">
        <v>0.41851106639839036</v>
      </c>
      <c r="E83" s="19">
        <v>0.15895372233400401</v>
      </c>
      <c r="F83" s="19">
        <v>0.12072434607645875</v>
      </c>
      <c r="G83" s="19">
        <v>0.17907444668008049</v>
      </c>
      <c r="H83" s="19">
        <v>0.16700201207243462</v>
      </c>
      <c r="I83" s="19">
        <v>0.28973843058350102</v>
      </c>
      <c r="J83" s="19">
        <v>0.2152917505030181</v>
      </c>
      <c r="K83" s="19">
        <v>0.20925553319919518</v>
      </c>
      <c r="L83" s="19">
        <v>0.47887323943661969</v>
      </c>
      <c r="M83" s="19">
        <v>0.38028169014084506</v>
      </c>
      <c r="N83" s="19">
        <v>0.14084507042253522</v>
      </c>
      <c r="O83" s="20"/>
      <c r="P83" s="20"/>
      <c r="Q83" s="20"/>
      <c r="R83" s="20"/>
      <c r="S83" s="20"/>
      <c r="T83" s="20"/>
      <c r="U83" s="20"/>
      <c r="V83" s="20"/>
      <c r="W83" s="20"/>
      <c r="X83" s="20"/>
      <c r="Y83" s="20"/>
    </row>
    <row r="84" spans="1:25" s="1" customFormat="1" x14ac:dyDescent="0.25">
      <c r="A84" s="5" t="s">
        <v>5</v>
      </c>
      <c r="B84" s="4">
        <v>2027</v>
      </c>
      <c r="C84" s="19">
        <v>0.18697582634435125</v>
      </c>
      <c r="D84" s="19">
        <v>0.37296497286630487</v>
      </c>
      <c r="E84" s="19">
        <v>0.15145535273803651</v>
      </c>
      <c r="F84" s="19">
        <v>7.8934385791810557E-2</v>
      </c>
      <c r="G84" s="19">
        <v>0.15145535273803651</v>
      </c>
      <c r="H84" s="19">
        <v>0.15836211149481993</v>
      </c>
      <c r="I84" s="19">
        <v>0.21854958066107549</v>
      </c>
      <c r="J84" s="19">
        <v>0.2812037493833251</v>
      </c>
      <c r="K84" s="19">
        <v>0.27380365071534285</v>
      </c>
      <c r="L84" s="19">
        <v>0.65318204242723232</v>
      </c>
      <c r="M84" s="19">
        <v>0.35569807597434633</v>
      </c>
      <c r="N84" s="19">
        <v>9.5707942772570304E-2</v>
      </c>
      <c r="O84" s="20"/>
      <c r="P84" s="20"/>
      <c r="Q84" s="20"/>
      <c r="R84" s="20"/>
      <c r="S84" s="20"/>
      <c r="T84" s="20"/>
      <c r="U84" s="20"/>
      <c r="V84" s="20"/>
      <c r="W84" s="20"/>
      <c r="X84" s="20"/>
      <c r="Y84" s="20"/>
    </row>
    <row r="85" spans="1:25" s="1" customFormat="1" x14ac:dyDescent="0.25">
      <c r="A85" s="5" t="s">
        <v>4</v>
      </c>
      <c r="B85" s="4">
        <v>1359</v>
      </c>
      <c r="C85" s="19">
        <v>0.25607064017660042</v>
      </c>
      <c r="D85" s="19">
        <v>0.49227373068432673</v>
      </c>
      <c r="E85" s="19">
        <v>7.8734363502575427E-2</v>
      </c>
      <c r="F85" s="19">
        <v>0.18322295805739514</v>
      </c>
      <c r="G85" s="19">
        <v>0.28476821192052981</v>
      </c>
      <c r="H85" s="19">
        <v>0.15011037527593818</v>
      </c>
      <c r="I85" s="19">
        <v>0.30242825607064017</v>
      </c>
      <c r="J85" s="19">
        <v>0.11626195732155997</v>
      </c>
      <c r="K85" s="19">
        <v>0.1648270787343635</v>
      </c>
      <c r="L85" s="19">
        <v>0.30684326710816778</v>
      </c>
      <c r="M85" s="19">
        <v>0.43119941133186168</v>
      </c>
      <c r="N85" s="19">
        <v>0.20235467255334805</v>
      </c>
      <c r="O85" s="20"/>
      <c r="P85" s="20"/>
      <c r="Q85" s="20"/>
      <c r="R85" s="20"/>
      <c r="S85" s="20"/>
      <c r="T85" s="20"/>
      <c r="U85" s="20"/>
      <c r="V85" s="20"/>
      <c r="W85" s="20"/>
      <c r="X85" s="20"/>
      <c r="Y85" s="20"/>
    </row>
    <row r="86" spans="1:25" s="1" customFormat="1" x14ac:dyDescent="0.25">
      <c r="A86" s="5" t="s">
        <v>3</v>
      </c>
      <c r="B86" s="4">
        <v>974</v>
      </c>
      <c r="C86" s="19">
        <v>0.17043121149897331</v>
      </c>
      <c r="D86" s="19">
        <v>0.42607802874743328</v>
      </c>
      <c r="E86" s="19">
        <v>9.4455852156057493E-2</v>
      </c>
      <c r="F86" s="19">
        <v>0.10677618069815195</v>
      </c>
      <c r="G86" s="19">
        <v>0.18275154004106775</v>
      </c>
      <c r="H86" s="19">
        <v>0.15503080082135523</v>
      </c>
      <c r="I86" s="19">
        <v>0.35010266940451745</v>
      </c>
      <c r="J86" s="19">
        <v>0.24845995893223818</v>
      </c>
      <c r="K86" s="19">
        <v>0.17145790554414783</v>
      </c>
      <c r="L86" s="19">
        <v>0.55646817248459957</v>
      </c>
      <c r="M86" s="19">
        <v>0.35523613963039014</v>
      </c>
      <c r="N86" s="19">
        <v>0.14065708418891171</v>
      </c>
      <c r="O86" s="20"/>
      <c r="P86" s="20"/>
      <c r="Q86" s="20"/>
      <c r="R86" s="20"/>
      <c r="S86" s="20"/>
      <c r="T86" s="20"/>
      <c r="U86" s="20"/>
      <c r="V86" s="20"/>
      <c r="W86" s="20"/>
      <c r="X86" s="20"/>
      <c r="Y86" s="20"/>
    </row>
    <row r="87" spans="1:25" s="1" customFormat="1" x14ac:dyDescent="0.25">
      <c r="A87" s="5" t="s">
        <v>2</v>
      </c>
      <c r="B87" s="4">
        <v>1387</v>
      </c>
      <c r="C87" s="19">
        <v>0.22566690699351116</v>
      </c>
      <c r="D87" s="19">
        <v>0.42609949531362651</v>
      </c>
      <c r="E87" s="19">
        <v>0.14275414563806776</v>
      </c>
      <c r="F87" s="19">
        <v>0.11751982696467195</v>
      </c>
      <c r="G87" s="19">
        <v>0.21485219899062724</v>
      </c>
      <c r="H87" s="19">
        <v>0.14275414563806776</v>
      </c>
      <c r="I87" s="19">
        <v>0.2343186733958183</v>
      </c>
      <c r="J87" s="19">
        <v>0.22855082912761354</v>
      </c>
      <c r="K87" s="19">
        <v>0.22999279019466473</v>
      </c>
      <c r="L87" s="19">
        <v>0.51622206200432585</v>
      </c>
      <c r="M87" s="19">
        <v>0.38788752703676999</v>
      </c>
      <c r="N87" s="19">
        <v>0.12256669069935111</v>
      </c>
      <c r="O87" s="20"/>
      <c r="P87" s="20"/>
      <c r="Q87" s="20"/>
      <c r="R87" s="20"/>
      <c r="S87" s="20"/>
      <c r="T87" s="20"/>
      <c r="U87" s="20"/>
      <c r="V87" s="20"/>
      <c r="W87" s="20"/>
      <c r="X87" s="20"/>
      <c r="Y87" s="20"/>
    </row>
    <row r="88" spans="1:25" s="1" customFormat="1" x14ac:dyDescent="0.25">
      <c r="A88" s="5" t="s">
        <v>1</v>
      </c>
      <c r="B88" s="4">
        <v>421</v>
      </c>
      <c r="C88" s="19">
        <v>0.22565320665083136</v>
      </c>
      <c r="D88" s="19">
        <v>0.43467933491686461</v>
      </c>
      <c r="E88" s="19">
        <v>0.12826603325415678</v>
      </c>
      <c r="F88" s="19">
        <v>0.11401425178147269</v>
      </c>
      <c r="G88" s="19">
        <v>0.22565320665083136</v>
      </c>
      <c r="H88" s="19">
        <v>0.16864608076009502</v>
      </c>
      <c r="I88" s="19">
        <v>0.23277909738717339</v>
      </c>
      <c r="J88" s="19">
        <v>0.14726840855106887</v>
      </c>
      <c r="K88" s="19">
        <v>0.24465558194774348</v>
      </c>
      <c r="L88" s="19">
        <v>0.47268408551068886</v>
      </c>
      <c r="M88" s="19">
        <v>0.41330166270783847</v>
      </c>
      <c r="N88" s="19">
        <v>0.166270783847981</v>
      </c>
      <c r="O88" s="20"/>
      <c r="P88" s="20"/>
      <c r="Q88" s="20"/>
      <c r="R88" s="20"/>
      <c r="S88" s="20"/>
      <c r="T88" s="20"/>
      <c r="U88" s="20"/>
      <c r="V88" s="20"/>
      <c r="W88" s="20"/>
      <c r="X88" s="20"/>
      <c r="Y88" s="20"/>
    </row>
    <row r="89" spans="1:25" s="1" customFormat="1" x14ac:dyDescent="0.25">
      <c r="A89" s="5" t="s">
        <v>0</v>
      </c>
      <c r="B89" s="4">
        <v>641</v>
      </c>
      <c r="C89" s="19">
        <v>0.26365054602184085</v>
      </c>
      <c r="D89" s="19">
        <v>0.39625585023400939</v>
      </c>
      <c r="E89" s="19">
        <v>0.12012480499219969</v>
      </c>
      <c r="F89" s="19">
        <v>0.1606864274570983</v>
      </c>
      <c r="G89" s="19">
        <v>0.21684867394695787</v>
      </c>
      <c r="H89" s="19">
        <v>0.17628705148205928</v>
      </c>
      <c r="I89" s="19">
        <v>0.14976599063962559</v>
      </c>
      <c r="J89" s="19">
        <v>0.1731669266770671</v>
      </c>
      <c r="K89" s="19">
        <v>0.29641185647425899</v>
      </c>
      <c r="L89" s="19">
        <v>0.45397815912636508</v>
      </c>
      <c r="M89" s="19">
        <v>0.41653666146645868</v>
      </c>
      <c r="N89" s="19">
        <v>0.14664586583463338</v>
      </c>
      <c r="O89" s="20"/>
      <c r="P89" s="20"/>
      <c r="Q89" s="20"/>
      <c r="R89" s="20"/>
      <c r="S89" s="20"/>
      <c r="T89" s="20"/>
      <c r="U89" s="20"/>
      <c r="V89" s="20"/>
      <c r="W89" s="20"/>
      <c r="X89" s="20"/>
      <c r="Y89" s="20"/>
    </row>
    <row r="90" spans="1:25" s="1" customFormat="1" x14ac:dyDescent="0.25">
      <c r="C90" s="18"/>
      <c r="D90" s="18"/>
      <c r="E90" s="18"/>
      <c r="F90" s="18"/>
      <c r="G90" s="18"/>
      <c r="H90" s="18"/>
      <c r="I90" s="18"/>
      <c r="J90" s="18"/>
      <c r="K90" s="18"/>
      <c r="L90" s="18"/>
      <c r="M90" s="18"/>
      <c r="N90" s="18"/>
      <c r="O90" s="18"/>
      <c r="P90" s="18"/>
      <c r="Q90" s="18"/>
      <c r="R90" s="18"/>
      <c r="S90" s="18"/>
      <c r="T90" s="18"/>
      <c r="U90" s="18"/>
      <c r="V90" s="18"/>
      <c r="W90" s="18"/>
      <c r="X90" s="18"/>
      <c r="Y90" s="18"/>
    </row>
    <row r="91" spans="1:25" s="1" customFormat="1" x14ac:dyDescent="0.25">
      <c r="A91" s="1" t="s">
        <v>904</v>
      </c>
      <c r="C91" s="18"/>
      <c r="D91" s="18"/>
      <c r="E91" s="18"/>
      <c r="F91" s="18"/>
      <c r="G91" s="18"/>
      <c r="H91" s="18"/>
      <c r="I91" s="18"/>
      <c r="J91" s="18"/>
      <c r="K91" s="18"/>
      <c r="L91" s="18"/>
      <c r="M91" s="18"/>
      <c r="N91" s="18"/>
      <c r="O91" s="18"/>
      <c r="P91" s="18"/>
      <c r="Q91" s="18"/>
      <c r="R91" s="18"/>
      <c r="S91" s="18"/>
      <c r="T91" s="18"/>
      <c r="U91" s="18"/>
      <c r="V91" s="18"/>
      <c r="W91" s="18"/>
      <c r="X91" s="18"/>
      <c r="Y91" s="18"/>
    </row>
    <row r="92" spans="1:25" s="1" customFormat="1" x14ac:dyDescent="0.25">
      <c r="C92" s="18"/>
      <c r="D92" s="18"/>
      <c r="E92" s="18"/>
      <c r="F92" s="18"/>
      <c r="G92" s="18"/>
      <c r="H92" s="18"/>
      <c r="I92" s="18"/>
      <c r="J92" s="18"/>
      <c r="K92" s="18"/>
      <c r="L92" s="18"/>
      <c r="M92" s="18"/>
      <c r="N92" s="18"/>
      <c r="O92" s="18"/>
      <c r="P92" s="18"/>
      <c r="Q92" s="18"/>
      <c r="R92" s="18"/>
      <c r="S92" s="18"/>
      <c r="T92" s="18"/>
      <c r="U92" s="18"/>
      <c r="V92" s="18"/>
      <c r="W92" s="18"/>
      <c r="X92" s="18"/>
      <c r="Y92" s="18"/>
    </row>
    <row r="93" spans="1:25" s="1" customFormat="1" ht="60" x14ac:dyDescent="0.25">
      <c r="A93" s="7" t="s">
        <v>16</v>
      </c>
      <c r="B93" s="7" t="s">
        <v>15</v>
      </c>
      <c r="C93" s="10" t="s">
        <v>892</v>
      </c>
      <c r="D93" s="10" t="s">
        <v>893</v>
      </c>
      <c r="E93" s="10" t="s">
        <v>894</v>
      </c>
      <c r="F93" s="10" t="s">
        <v>905</v>
      </c>
      <c r="G93" s="10" t="s">
        <v>896</v>
      </c>
      <c r="H93" s="10" t="s">
        <v>906</v>
      </c>
      <c r="I93" s="10" t="s">
        <v>907</v>
      </c>
      <c r="J93" s="10" t="s">
        <v>908</v>
      </c>
      <c r="K93" s="10" t="s">
        <v>909</v>
      </c>
      <c r="L93" s="10" t="s">
        <v>1128</v>
      </c>
      <c r="M93" s="10" t="s">
        <v>910</v>
      </c>
      <c r="N93" s="10" t="s">
        <v>903</v>
      </c>
      <c r="O93" s="9"/>
      <c r="P93" s="9"/>
      <c r="Q93" s="9"/>
      <c r="R93" s="9"/>
      <c r="S93" s="9"/>
      <c r="T93" s="9"/>
      <c r="U93" s="9"/>
      <c r="V93" s="9"/>
      <c r="W93" s="9"/>
      <c r="X93" s="9"/>
      <c r="Y93" s="9"/>
    </row>
    <row r="94" spans="1:25" s="1" customFormat="1" x14ac:dyDescent="0.25">
      <c r="A94" s="6" t="s">
        <v>11</v>
      </c>
      <c r="B94" s="4">
        <v>3462</v>
      </c>
      <c r="C94" s="19">
        <v>0.3578856152512998</v>
      </c>
      <c r="D94" s="19">
        <v>0.59416522241478908</v>
      </c>
      <c r="E94" s="19">
        <v>0.11669555170421722</v>
      </c>
      <c r="F94" s="19">
        <v>0.20883882149046792</v>
      </c>
      <c r="G94" s="19">
        <v>0.33737723859041019</v>
      </c>
      <c r="H94" s="19">
        <v>0.14211438474870017</v>
      </c>
      <c r="I94" s="19">
        <v>0.37926054303870593</v>
      </c>
      <c r="J94" s="19">
        <v>0.30502599653379547</v>
      </c>
      <c r="K94" s="19">
        <v>3.4662045060658578E-2</v>
      </c>
      <c r="L94" s="19">
        <v>3.437319468515309E-2</v>
      </c>
      <c r="M94" s="19">
        <v>0.39543616406701326</v>
      </c>
      <c r="N94" s="19">
        <v>7.7123050259965339E-2</v>
      </c>
      <c r="O94" s="20"/>
      <c r="P94" s="20"/>
      <c r="Q94" s="20"/>
      <c r="R94" s="20"/>
      <c r="S94" s="20"/>
      <c r="T94" s="20"/>
      <c r="U94" s="20"/>
      <c r="V94" s="20"/>
      <c r="W94" s="20"/>
      <c r="X94" s="20"/>
      <c r="Y94" s="20"/>
    </row>
    <row r="95" spans="1:25" s="1" customFormat="1" x14ac:dyDescent="0.25">
      <c r="A95" s="5" t="s">
        <v>10</v>
      </c>
      <c r="B95" s="4">
        <v>1307</v>
      </c>
      <c r="C95" s="19">
        <v>0.37031369548584547</v>
      </c>
      <c r="D95" s="19">
        <v>0.6189747513389442</v>
      </c>
      <c r="E95" s="19">
        <v>0.11935730680948738</v>
      </c>
      <c r="F95" s="19">
        <v>0.19204284621270085</v>
      </c>
      <c r="G95" s="19">
        <v>0.33664881407804131</v>
      </c>
      <c r="H95" s="19">
        <v>0.14843152257077277</v>
      </c>
      <c r="I95" s="19">
        <v>0.39709257842387147</v>
      </c>
      <c r="J95" s="19">
        <v>0.27926549349655699</v>
      </c>
      <c r="K95" s="19">
        <v>2.754399387911247E-2</v>
      </c>
      <c r="L95" s="19">
        <v>3.1369548584544757E-2</v>
      </c>
      <c r="M95" s="19">
        <v>0.39020657995409336</v>
      </c>
      <c r="N95" s="19">
        <v>7.268553940321347E-2</v>
      </c>
      <c r="O95" s="20"/>
      <c r="P95" s="20"/>
      <c r="Q95" s="20"/>
      <c r="R95" s="20"/>
      <c r="S95" s="20"/>
      <c r="T95" s="20"/>
      <c r="U95" s="20"/>
      <c r="V95" s="20"/>
      <c r="W95" s="20"/>
      <c r="X95" s="20"/>
      <c r="Y95" s="20"/>
    </row>
    <row r="96" spans="1:25" s="1" customFormat="1" x14ac:dyDescent="0.25">
      <c r="A96" s="5" t="s">
        <v>9</v>
      </c>
      <c r="B96" s="4">
        <v>586</v>
      </c>
      <c r="C96" s="19">
        <v>0.35665529010238906</v>
      </c>
      <c r="D96" s="19">
        <v>0.58361774744027306</v>
      </c>
      <c r="E96" s="19">
        <v>7.1672354948805458E-2</v>
      </c>
      <c r="F96" s="19">
        <v>0.23208191126279865</v>
      </c>
      <c r="G96" s="19">
        <v>0.36177474402730375</v>
      </c>
      <c r="H96" s="19">
        <v>0.11433447098976109</v>
      </c>
      <c r="I96" s="19">
        <v>0.38054607508532423</v>
      </c>
      <c r="J96" s="19">
        <v>0.33959044368600683</v>
      </c>
      <c r="K96" s="19">
        <v>4.2662116040955635E-2</v>
      </c>
      <c r="L96" s="19">
        <v>5.2901023890784986E-2</v>
      </c>
      <c r="M96" s="19">
        <v>0.38395904436860068</v>
      </c>
      <c r="N96" s="19">
        <v>6.9965870307167236E-2</v>
      </c>
      <c r="O96" s="20"/>
      <c r="P96" s="20"/>
      <c r="Q96" s="20"/>
      <c r="R96" s="20"/>
      <c r="S96" s="20"/>
      <c r="T96" s="20"/>
      <c r="U96" s="20"/>
      <c r="V96" s="20"/>
      <c r="W96" s="20"/>
      <c r="X96" s="20"/>
      <c r="Y96" s="20"/>
    </row>
    <row r="97" spans="1:25" s="1" customFormat="1" x14ac:dyDescent="0.25">
      <c r="A97" s="5" t="s">
        <v>8</v>
      </c>
      <c r="B97" s="4">
        <v>670</v>
      </c>
      <c r="C97" s="19">
        <v>0.38656716417910447</v>
      </c>
      <c r="D97" s="19">
        <v>0.57611940298507458</v>
      </c>
      <c r="E97" s="19">
        <v>0.12835820895522387</v>
      </c>
      <c r="F97" s="19">
        <v>0.18805970149253731</v>
      </c>
      <c r="G97" s="19">
        <v>0.34925373134328358</v>
      </c>
      <c r="H97" s="19">
        <v>0.14626865671641792</v>
      </c>
      <c r="I97" s="19">
        <v>0.38059701492537312</v>
      </c>
      <c r="J97" s="19">
        <v>0.29402985074626864</v>
      </c>
      <c r="K97" s="19">
        <v>3.5820895522388062E-2</v>
      </c>
      <c r="L97" s="19">
        <v>2.8358208955223882E-2</v>
      </c>
      <c r="M97" s="19">
        <v>0.37462686567164177</v>
      </c>
      <c r="N97" s="19">
        <v>8.6567164179104483E-2</v>
      </c>
      <c r="O97" s="20"/>
      <c r="P97" s="20"/>
      <c r="Q97" s="20"/>
      <c r="R97" s="20"/>
      <c r="S97" s="20"/>
      <c r="T97" s="20"/>
      <c r="U97" s="20"/>
      <c r="V97" s="20"/>
      <c r="W97" s="20"/>
      <c r="X97" s="20"/>
      <c r="Y97" s="20"/>
    </row>
    <row r="98" spans="1:25" s="1" customFormat="1" x14ac:dyDescent="0.25">
      <c r="A98" s="5" t="s">
        <v>7</v>
      </c>
      <c r="B98" s="4">
        <v>403</v>
      </c>
      <c r="C98" s="19">
        <v>0.36476426799007444</v>
      </c>
      <c r="D98" s="19">
        <v>0.59553349875930517</v>
      </c>
      <c r="E98" s="19">
        <v>0.10918114143920596</v>
      </c>
      <c r="F98" s="19">
        <v>0.25806451612903225</v>
      </c>
      <c r="G98" s="19">
        <v>0.34243176178660051</v>
      </c>
      <c r="H98" s="19">
        <v>0.13647642679900746</v>
      </c>
      <c r="I98" s="19">
        <v>0.33002481389578164</v>
      </c>
      <c r="J98" s="19">
        <v>0.30521091811414391</v>
      </c>
      <c r="K98" s="19">
        <v>4.2183622828784122E-2</v>
      </c>
      <c r="L98" s="19">
        <v>2.4813895781637719E-2</v>
      </c>
      <c r="M98" s="19">
        <v>0.4143920595533499</v>
      </c>
      <c r="N98" s="19">
        <v>6.2034739454094295E-2</v>
      </c>
      <c r="O98" s="20"/>
      <c r="P98" s="20"/>
      <c r="Q98" s="20"/>
      <c r="R98" s="20"/>
      <c r="S98" s="20"/>
      <c r="T98" s="20"/>
      <c r="U98" s="20"/>
      <c r="V98" s="20"/>
      <c r="W98" s="20"/>
      <c r="X98" s="20"/>
      <c r="Y98" s="20"/>
    </row>
    <row r="99" spans="1:25" s="1" customFormat="1" x14ac:dyDescent="0.25">
      <c r="A99" s="5" t="s">
        <v>6</v>
      </c>
      <c r="B99" s="4">
        <v>496</v>
      </c>
      <c r="C99" s="19">
        <v>0.28225806451612906</v>
      </c>
      <c r="D99" s="19">
        <v>0.56451612903225812</v>
      </c>
      <c r="E99" s="19">
        <v>0.15322580645161291</v>
      </c>
      <c r="F99" s="19">
        <v>0.21370967741935484</v>
      </c>
      <c r="G99" s="19">
        <v>0.29032258064516131</v>
      </c>
      <c r="H99" s="19">
        <v>0.15725806451612903</v>
      </c>
      <c r="I99" s="19">
        <v>0.36895161290322581</v>
      </c>
      <c r="J99" s="19">
        <v>0.34677419354838712</v>
      </c>
      <c r="K99" s="19">
        <v>3.6290322580645164E-2</v>
      </c>
      <c r="L99" s="19">
        <v>3.6290322580645164E-2</v>
      </c>
      <c r="M99" s="19">
        <v>0.43548387096774194</v>
      </c>
      <c r="N99" s="19">
        <v>9.6774193548387094E-2</v>
      </c>
      <c r="O99" s="20"/>
      <c r="P99" s="20"/>
      <c r="Q99" s="20"/>
      <c r="R99" s="20"/>
      <c r="S99" s="20"/>
      <c r="T99" s="20"/>
      <c r="U99" s="20"/>
      <c r="V99" s="20"/>
      <c r="W99" s="20"/>
      <c r="X99" s="20"/>
      <c r="Y99" s="20"/>
    </row>
    <row r="100" spans="1:25" s="1" customFormat="1" x14ac:dyDescent="0.25">
      <c r="A100" s="5" t="s">
        <v>5</v>
      </c>
      <c r="B100" s="4">
        <v>2032</v>
      </c>
      <c r="C100" s="19">
        <v>0.34005905511811024</v>
      </c>
      <c r="D100" s="19">
        <v>0.57972440944881887</v>
      </c>
      <c r="E100" s="19">
        <v>0.15059055118110237</v>
      </c>
      <c r="F100" s="19">
        <v>0.18996062992125984</v>
      </c>
      <c r="G100" s="19">
        <v>0.31988188976377951</v>
      </c>
      <c r="H100" s="19">
        <v>0.13188976377952755</v>
      </c>
      <c r="I100" s="19">
        <v>0.37844488188976377</v>
      </c>
      <c r="J100" s="19">
        <v>0.3361220472440945</v>
      </c>
      <c r="K100" s="19">
        <v>3.9862204724409447E-2</v>
      </c>
      <c r="L100" s="19">
        <v>2.5590551181102362E-2</v>
      </c>
      <c r="M100" s="19">
        <v>0.41732283464566927</v>
      </c>
      <c r="N100" s="19">
        <v>7.6279527559055121E-2</v>
      </c>
      <c r="O100" s="20"/>
      <c r="P100" s="20"/>
      <c r="Q100" s="20"/>
      <c r="R100" s="20"/>
      <c r="S100" s="20"/>
      <c r="T100" s="20"/>
      <c r="U100" s="20"/>
      <c r="V100" s="20"/>
      <c r="W100" s="20"/>
      <c r="X100" s="20"/>
      <c r="Y100" s="20"/>
    </row>
    <row r="101" spans="1:25" s="1" customFormat="1" x14ac:dyDescent="0.25">
      <c r="A101" s="5" t="s">
        <v>4</v>
      </c>
      <c r="B101" s="4">
        <v>1367</v>
      </c>
      <c r="C101" s="19">
        <v>0.37966349670812</v>
      </c>
      <c r="D101" s="19">
        <v>0.61741038771031453</v>
      </c>
      <c r="E101" s="19">
        <v>6.2179956108266279E-2</v>
      </c>
      <c r="F101" s="19">
        <v>0.23555230431602048</v>
      </c>
      <c r="G101" s="19">
        <v>0.36283833211411853</v>
      </c>
      <c r="H101" s="19">
        <v>0.1572787125091441</v>
      </c>
      <c r="I101" s="19">
        <v>0.3811265544989027</v>
      </c>
      <c r="J101" s="19">
        <v>0.2618873445501097</v>
      </c>
      <c r="K101" s="19">
        <v>2.7066569129480616E-2</v>
      </c>
      <c r="L101" s="19">
        <v>4.7549378200438919E-2</v>
      </c>
      <c r="M101" s="19">
        <v>0.36722750548646671</v>
      </c>
      <c r="N101" s="19">
        <v>7.9005120702267742E-2</v>
      </c>
      <c r="O101" s="20"/>
      <c r="P101" s="20"/>
      <c r="Q101" s="20"/>
      <c r="R101" s="20"/>
      <c r="S101" s="20"/>
      <c r="T101" s="20"/>
      <c r="U101" s="20"/>
      <c r="V101" s="20"/>
      <c r="W101" s="20"/>
      <c r="X101" s="20"/>
      <c r="Y101" s="20"/>
    </row>
    <row r="102" spans="1:25" s="1" customFormat="1" x14ac:dyDescent="0.25">
      <c r="A102" s="5" t="s">
        <v>3</v>
      </c>
      <c r="B102" s="4">
        <v>973</v>
      </c>
      <c r="C102" s="19">
        <v>0.27029804727646456</v>
      </c>
      <c r="D102" s="19">
        <v>0.58067831449126417</v>
      </c>
      <c r="E102" s="19">
        <v>0.13771839671120248</v>
      </c>
      <c r="F102" s="19">
        <v>0.17060637204522097</v>
      </c>
      <c r="G102" s="19">
        <v>0.30626927029804729</v>
      </c>
      <c r="H102" s="19">
        <v>0.14799588900308325</v>
      </c>
      <c r="I102" s="19">
        <v>0.43987667009249742</v>
      </c>
      <c r="J102" s="19">
        <v>0.32990750256937307</v>
      </c>
      <c r="K102" s="19">
        <v>6.2692702980472761E-2</v>
      </c>
      <c r="L102" s="19">
        <v>2.8776978417266189E-2</v>
      </c>
      <c r="M102" s="19">
        <v>0.42754367934224047</v>
      </c>
      <c r="N102" s="19">
        <v>7.5025693730729703E-2</v>
      </c>
      <c r="O102" s="20"/>
      <c r="P102" s="20"/>
      <c r="Q102" s="20"/>
      <c r="R102" s="20"/>
      <c r="S102" s="20"/>
      <c r="T102" s="20"/>
      <c r="U102" s="20"/>
      <c r="V102" s="20"/>
      <c r="W102" s="20"/>
      <c r="X102" s="20"/>
      <c r="Y102" s="20"/>
    </row>
    <row r="103" spans="1:25" s="1" customFormat="1" x14ac:dyDescent="0.25">
      <c r="A103" s="5" t="s">
        <v>2</v>
      </c>
      <c r="B103" s="4">
        <v>1403</v>
      </c>
      <c r="C103" s="19">
        <v>0.37134711332858161</v>
      </c>
      <c r="D103" s="19">
        <v>0.61225944404846755</v>
      </c>
      <c r="E103" s="19">
        <v>0.1233071988595866</v>
      </c>
      <c r="F103" s="19">
        <v>0.19244476122594439</v>
      </c>
      <c r="G103" s="19">
        <v>0.33071988595866003</v>
      </c>
      <c r="H103" s="19">
        <v>0.14183891660727013</v>
      </c>
      <c r="I103" s="19">
        <v>0.38203848895224518</v>
      </c>
      <c r="J103" s="19">
        <v>0.30078403421240202</v>
      </c>
      <c r="K103" s="19">
        <v>2.4946543121881683E-2</v>
      </c>
      <c r="L103" s="19">
        <v>3.4212401995723452E-2</v>
      </c>
      <c r="M103" s="19">
        <v>0.40769779044903776</v>
      </c>
      <c r="N103" s="19">
        <v>6.6999287241625086E-2</v>
      </c>
      <c r="O103" s="20"/>
      <c r="P103" s="20"/>
      <c r="Q103" s="20"/>
      <c r="R103" s="20"/>
      <c r="S103" s="20"/>
      <c r="T103" s="20"/>
      <c r="U103" s="20"/>
      <c r="V103" s="20"/>
      <c r="W103" s="20"/>
      <c r="X103" s="20"/>
      <c r="Y103" s="20"/>
    </row>
    <row r="104" spans="1:25" s="1" customFormat="1" x14ac:dyDescent="0.25">
      <c r="A104" s="5" t="s">
        <v>1</v>
      </c>
      <c r="B104" s="4">
        <v>422</v>
      </c>
      <c r="C104" s="19">
        <v>0.37677725118483413</v>
      </c>
      <c r="D104" s="19">
        <v>0.6018957345971564</v>
      </c>
      <c r="E104" s="19">
        <v>0.1018957345971564</v>
      </c>
      <c r="F104" s="19">
        <v>0.24644549763033174</v>
      </c>
      <c r="G104" s="19">
        <v>0.35545023696682465</v>
      </c>
      <c r="H104" s="19">
        <v>0.13270142180094788</v>
      </c>
      <c r="I104" s="19">
        <v>0.33649289099526064</v>
      </c>
      <c r="J104" s="19">
        <v>0.27488151658767773</v>
      </c>
      <c r="K104" s="19">
        <v>3.3175355450236969E-2</v>
      </c>
      <c r="L104" s="19">
        <v>4.5023696682464455E-2</v>
      </c>
      <c r="M104" s="19">
        <v>0.38151658767772512</v>
      </c>
      <c r="N104" s="19">
        <v>9.2417061611374404E-2</v>
      </c>
      <c r="O104" s="20"/>
      <c r="P104" s="20"/>
      <c r="Q104" s="20"/>
      <c r="R104" s="20"/>
      <c r="S104" s="20"/>
      <c r="T104" s="20"/>
      <c r="U104" s="20"/>
      <c r="V104" s="20"/>
      <c r="W104" s="20"/>
      <c r="X104" s="20"/>
      <c r="Y104" s="20"/>
    </row>
    <row r="105" spans="1:25" s="1" customFormat="1" x14ac:dyDescent="0.25">
      <c r="A105" s="5" t="s">
        <v>0</v>
      </c>
      <c r="B105" s="4">
        <v>644</v>
      </c>
      <c r="C105" s="19">
        <v>0.44409937888198758</v>
      </c>
      <c r="D105" s="19">
        <v>0.57453416149068326</v>
      </c>
      <c r="E105" s="19">
        <v>8.2298136645962736E-2</v>
      </c>
      <c r="F105" s="19">
        <v>0.28105590062111802</v>
      </c>
      <c r="G105" s="19">
        <v>0.38664596273291924</v>
      </c>
      <c r="H105" s="19">
        <v>0.14130434782608695</v>
      </c>
      <c r="I105" s="19">
        <v>0.30590062111801242</v>
      </c>
      <c r="J105" s="19">
        <v>0.296583850931677</v>
      </c>
      <c r="K105" s="19">
        <v>1.3975155279503106E-2</v>
      </c>
      <c r="L105" s="19">
        <v>3.2608695652173912E-2</v>
      </c>
      <c r="M105" s="19">
        <v>0.33385093167701863</v>
      </c>
      <c r="N105" s="19">
        <v>9.1614906832298143E-2</v>
      </c>
      <c r="O105" s="20"/>
      <c r="P105" s="20"/>
      <c r="Q105" s="20"/>
      <c r="R105" s="20"/>
      <c r="S105" s="20"/>
      <c r="T105" s="20"/>
      <c r="U105" s="20"/>
      <c r="V105" s="20"/>
      <c r="W105" s="20"/>
      <c r="X105" s="20"/>
      <c r="Y105" s="20"/>
    </row>
    <row r="106" spans="1:25" s="1" customFormat="1" x14ac:dyDescent="0.25">
      <c r="C106" s="18"/>
      <c r="D106" s="18"/>
      <c r="E106" s="18"/>
      <c r="F106" s="18"/>
      <c r="G106" s="18"/>
      <c r="H106" s="18"/>
      <c r="I106" s="18"/>
      <c r="J106" s="18"/>
      <c r="K106" s="18"/>
      <c r="L106" s="18"/>
      <c r="M106" s="18"/>
      <c r="N106" s="18"/>
      <c r="O106" s="18"/>
      <c r="P106" s="18"/>
      <c r="Q106" s="18"/>
      <c r="R106" s="18"/>
      <c r="S106" s="18"/>
      <c r="T106" s="18"/>
      <c r="U106" s="18"/>
      <c r="V106" s="18"/>
      <c r="W106" s="18"/>
      <c r="X106" s="18"/>
      <c r="Y106" s="18"/>
    </row>
    <row r="107" spans="1:25" s="1" customFormat="1" x14ac:dyDescent="0.25">
      <c r="A107" s="1" t="s">
        <v>911</v>
      </c>
      <c r="C107" s="18"/>
      <c r="D107" s="18"/>
      <c r="E107" s="18"/>
      <c r="F107" s="18"/>
      <c r="G107" s="18"/>
      <c r="H107" s="18"/>
      <c r="I107" s="18"/>
      <c r="J107" s="18"/>
      <c r="K107" s="18"/>
      <c r="L107" s="18"/>
      <c r="M107" s="18"/>
      <c r="N107" s="18"/>
      <c r="O107" s="18"/>
      <c r="P107" s="18"/>
      <c r="Q107" s="18"/>
      <c r="R107" s="18"/>
      <c r="S107" s="18"/>
      <c r="T107" s="18"/>
      <c r="U107" s="18"/>
      <c r="V107" s="18"/>
      <c r="W107" s="18"/>
      <c r="X107" s="18"/>
      <c r="Y107" s="18"/>
    </row>
    <row r="108" spans="1:25" s="1" customFormat="1" x14ac:dyDescent="0.25">
      <c r="C108" s="18"/>
      <c r="D108" s="18"/>
      <c r="E108" s="18"/>
      <c r="F108" s="18"/>
      <c r="G108" s="18"/>
      <c r="H108" s="18"/>
      <c r="I108" s="18"/>
      <c r="J108" s="18"/>
      <c r="K108" s="18"/>
      <c r="L108" s="18"/>
      <c r="M108" s="18"/>
      <c r="N108" s="18"/>
      <c r="O108" s="18"/>
      <c r="P108" s="18"/>
      <c r="Q108" s="18"/>
      <c r="R108" s="18"/>
      <c r="S108" s="18"/>
      <c r="T108" s="18"/>
      <c r="U108" s="18"/>
      <c r="V108" s="18"/>
      <c r="W108" s="18"/>
      <c r="X108" s="18"/>
      <c r="Y108" s="18"/>
    </row>
    <row r="109" spans="1:25" s="1" customFormat="1" ht="60" x14ac:dyDescent="0.25">
      <c r="A109" s="7" t="s">
        <v>16</v>
      </c>
      <c r="B109" s="7" t="s">
        <v>15</v>
      </c>
      <c r="C109" s="10" t="s">
        <v>912</v>
      </c>
      <c r="D109" s="10" t="s">
        <v>913</v>
      </c>
      <c r="E109" s="10" t="s">
        <v>366</v>
      </c>
      <c r="F109" s="10" t="s">
        <v>914</v>
      </c>
      <c r="G109" s="9"/>
      <c r="H109" s="9"/>
      <c r="I109" s="9"/>
      <c r="J109" s="9"/>
      <c r="K109" s="9"/>
      <c r="L109" s="9"/>
      <c r="M109" s="9"/>
      <c r="N109" s="9"/>
      <c r="O109" s="9"/>
      <c r="P109" s="9"/>
      <c r="Q109" s="9"/>
      <c r="R109" s="9"/>
      <c r="S109" s="9"/>
      <c r="T109" s="9"/>
      <c r="U109" s="9"/>
      <c r="V109" s="9"/>
      <c r="W109" s="9"/>
      <c r="X109" s="9"/>
      <c r="Y109" s="9"/>
    </row>
    <row r="110" spans="1:25" s="1" customFormat="1" x14ac:dyDescent="0.25">
      <c r="A110" s="6" t="s">
        <v>11</v>
      </c>
      <c r="B110" s="4">
        <v>3477</v>
      </c>
      <c r="C110" s="19">
        <v>0.17083692838654013</v>
      </c>
      <c r="D110" s="19">
        <v>0.13172274949669255</v>
      </c>
      <c r="E110" s="19">
        <v>0.19643370721886683</v>
      </c>
      <c r="F110" s="19">
        <v>0.50100661489790044</v>
      </c>
      <c r="G110" s="20"/>
      <c r="H110" s="20"/>
      <c r="I110" s="20"/>
      <c r="J110" s="20"/>
      <c r="K110" s="20"/>
      <c r="L110" s="20"/>
      <c r="M110" s="20"/>
      <c r="N110" s="20"/>
      <c r="O110" s="20"/>
      <c r="P110" s="20"/>
      <c r="Q110" s="20"/>
      <c r="R110" s="20"/>
      <c r="S110" s="20"/>
      <c r="T110" s="20"/>
      <c r="U110" s="20"/>
      <c r="V110" s="20"/>
      <c r="W110" s="20"/>
      <c r="X110" s="20"/>
      <c r="Y110" s="20"/>
    </row>
    <row r="111" spans="1:25" s="1" customFormat="1" x14ac:dyDescent="0.25">
      <c r="A111" s="5" t="s">
        <v>10</v>
      </c>
      <c r="B111" s="4">
        <v>1311</v>
      </c>
      <c r="C111" s="19">
        <v>0.16170861937452327</v>
      </c>
      <c r="D111" s="19">
        <v>0.14645308924485126</v>
      </c>
      <c r="E111" s="19">
        <v>0.17543859649122806</v>
      </c>
      <c r="F111" s="19">
        <v>0.51639969488939741</v>
      </c>
      <c r="G111" s="20"/>
      <c r="H111" s="20"/>
      <c r="I111" s="20"/>
      <c r="J111" s="20"/>
      <c r="K111" s="20"/>
      <c r="L111" s="20"/>
      <c r="M111" s="20"/>
      <c r="N111" s="20"/>
      <c r="O111" s="20"/>
      <c r="P111" s="20"/>
      <c r="Q111" s="20"/>
      <c r="R111" s="20"/>
      <c r="S111" s="20"/>
      <c r="T111" s="20"/>
      <c r="U111" s="20"/>
      <c r="V111" s="20"/>
      <c r="W111" s="20"/>
      <c r="X111" s="20"/>
      <c r="Y111" s="20"/>
    </row>
    <row r="112" spans="1:25" s="1" customFormat="1" x14ac:dyDescent="0.25">
      <c r="A112" s="5" t="s">
        <v>9</v>
      </c>
      <c r="B112" s="4">
        <v>587</v>
      </c>
      <c r="C112" s="19">
        <v>0.20954003407155025</v>
      </c>
      <c r="D112" s="19">
        <v>0.11584327086882454</v>
      </c>
      <c r="E112" s="19">
        <v>0.21635434412265758</v>
      </c>
      <c r="F112" s="19">
        <v>0.45826235093696766</v>
      </c>
      <c r="G112" s="20"/>
      <c r="H112" s="20"/>
      <c r="I112" s="20"/>
      <c r="J112" s="20"/>
      <c r="K112" s="20"/>
      <c r="L112" s="20"/>
      <c r="M112" s="20"/>
      <c r="N112" s="20"/>
      <c r="O112" s="20"/>
      <c r="P112" s="20"/>
      <c r="Q112" s="20"/>
      <c r="R112" s="20"/>
      <c r="S112" s="20"/>
      <c r="T112" s="20"/>
      <c r="U112" s="20"/>
      <c r="V112" s="20"/>
      <c r="W112" s="20"/>
      <c r="X112" s="20"/>
      <c r="Y112" s="20"/>
    </row>
    <row r="113" spans="1:25" s="1" customFormat="1" x14ac:dyDescent="0.25">
      <c r="A113" s="5" t="s">
        <v>8</v>
      </c>
      <c r="B113" s="4">
        <v>670</v>
      </c>
      <c r="C113" s="19">
        <v>0.14925373134328357</v>
      </c>
      <c r="D113" s="19">
        <v>0.11791044776119403</v>
      </c>
      <c r="E113" s="19">
        <v>0.19850746268656716</v>
      </c>
      <c r="F113" s="19">
        <v>0.53432835820895519</v>
      </c>
      <c r="G113" s="20"/>
      <c r="H113" s="20"/>
      <c r="I113" s="20"/>
      <c r="J113" s="20"/>
      <c r="K113" s="20"/>
      <c r="L113" s="20"/>
      <c r="M113" s="20"/>
      <c r="N113" s="20"/>
      <c r="O113" s="20"/>
      <c r="P113" s="20"/>
      <c r="Q113" s="20"/>
      <c r="R113" s="20"/>
      <c r="S113" s="20"/>
      <c r="T113" s="20"/>
      <c r="U113" s="20"/>
      <c r="V113" s="20"/>
      <c r="W113" s="20"/>
      <c r="X113" s="20"/>
      <c r="Y113" s="20"/>
    </row>
    <row r="114" spans="1:25" s="1" customFormat="1" x14ac:dyDescent="0.25">
      <c r="A114" s="5" t="s">
        <v>7</v>
      </c>
      <c r="B114" s="4">
        <v>405</v>
      </c>
      <c r="C114" s="19">
        <v>0.17777777777777778</v>
      </c>
      <c r="D114" s="19">
        <v>0.12098765432098765</v>
      </c>
      <c r="E114" s="19">
        <v>0.25432098765432098</v>
      </c>
      <c r="F114" s="19">
        <v>0.44691358024691358</v>
      </c>
      <c r="G114" s="20"/>
      <c r="H114" s="20"/>
      <c r="I114" s="20"/>
      <c r="J114" s="20"/>
      <c r="K114" s="20"/>
      <c r="L114" s="20"/>
      <c r="M114" s="20"/>
      <c r="N114" s="20"/>
      <c r="O114" s="20"/>
      <c r="P114" s="20"/>
      <c r="Q114" s="20"/>
      <c r="R114" s="20"/>
      <c r="S114" s="20"/>
      <c r="T114" s="20"/>
      <c r="U114" s="20"/>
      <c r="V114" s="20"/>
      <c r="W114" s="20"/>
      <c r="X114" s="20"/>
      <c r="Y114" s="20"/>
    </row>
    <row r="115" spans="1:25" s="1" customFormat="1" x14ac:dyDescent="0.25">
      <c r="A115" s="5" t="s">
        <v>6</v>
      </c>
      <c r="B115" s="4">
        <v>504</v>
      </c>
      <c r="C115" s="19">
        <v>0.17261904761904762</v>
      </c>
      <c r="D115" s="19">
        <v>0.1388888888888889</v>
      </c>
      <c r="E115" s="19">
        <v>0.17857142857142858</v>
      </c>
      <c r="F115" s="19">
        <v>0.50992063492063489</v>
      </c>
      <c r="G115" s="20"/>
      <c r="H115" s="20"/>
      <c r="I115" s="20"/>
      <c r="J115" s="20"/>
      <c r="K115" s="20"/>
      <c r="L115" s="20"/>
      <c r="M115" s="20"/>
      <c r="N115" s="20"/>
      <c r="O115" s="20"/>
      <c r="P115" s="20"/>
      <c r="Q115" s="20"/>
      <c r="R115" s="20"/>
      <c r="S115" s="20"/>
      <c r="T115" s="20"/>
      <c r="U115" s="20"/>
      <c r="V115" s="20"/>
      <c r="W115" s="20"/>
      <c r="X115" s="20"/>
      <c r="Y115" s="20"/>
    </row>
    <row r="116" spans="1:25" s="1" customFormat="1" x14ac:dyDescent="0.25">
      <c r="A116" s="5" t="s">
        <v>5</v>
      </c>
      <c r="B116" s="4">
        <v>2040</v>
      </c>
      <c r="C116" s="19">
        <v>0.16470588235294117</v>
      </c>
      <c r="D116" s="19">
        <v>0.12892156862745099</v>
      </c>
      <c r="E116" s="19">
        <v>0.2073529411764706</v>
      </c>
      <c r="F116" s="19">
        <v>0.49901960784313726</v>
      </c>
      <c r="G116" s="20"/>
      <c r="H116" s="20"/>
      <c r="I116" s="20"/>
      <c r="J116" s="20"/>
      <c r="K116" s="20"/>
      <c r="L116" s="20"/>
      <c r="M116" s="20"/>
      <c r="N116" s="20"/>
      <c r="O116" s="20"/>
      <c r="P116" s="20"/>
      <c r="Q116" s="20"/>
      <c r="R116" s="20"/>
      <c r="S116" s="20"/>
      <c r="T116" s="20"/>
      <c r="U116" s="20"/>
      <c r="V116" s="20"/>
      <c r="W116" s="20"/>
      <c r="X116" s="20"/>
      <c r="Y116" s="20"/>
    </row>
    <row r="117" spans="1:25" s="1" customFormat="1" x14ac:dyDescent="0.25">
      <c r="A117" s="5" t="s">
        <v>4</v>
      </c>
      <c r="B117" s="4">
        <v>1372</v>
      </c>
      <c r="C117" s="19">
        <v>0.18367346938775511</v>
      </c>
      <c r="D117" s="19">
        <v>0.13629737609329445</v>
      </c>
      <c r="E117" s="19">
        <v>0.17638483965014579</v>
      </c>
      <c r="F117" s="19">
        <v>0.50364431486880468</v>
      </c>
      <c r="G117" s="20"/>
      <c r="H117" s="20"/>
      <c r="I117" s="20"/>
      <c r="J117" s="20"/>
      <c r="K117" s="20"/>
      <c r="L117" s="20"/>
      <c r="M117" s="20"/>
      <c r="N117" s="20"/>
      <c r="O117" s="20"/>
      <c r="P117" s="20"/>
      <c r="Q117" s="20"/>
      <c r="R117" s="20"/>
      <c r="S117" s="20"/>
      <c r="T117" s="20"/>
      <c r="U117" s="20"/>
      <c r="V117" s="20"/>
      <c r="W117" s="20"/>
      <c r="X117" s="20"/>
      <c r="Y117" s="20"/>
    </row>
    <row r="118" spans="1:25" s="1" customFormat="1" x14ac:dyDescent="0.25">
      <c r="A118" s="5" t="s">
        <v>3</v>
      </c>
      <c r="B118" s="4">
        <v>976</v>
      </c>
      <c r="C118" s="19">
        <v>0.12704918032786885</v>
      </c>
      <c r="D118" s="19">
        <v>0.11782786885245902</v>
      </c>
      <c r="E118" s="19">
        <v>0.14241803278688525</v>
      </c>
      <c r="F118" s="19">
        <v>0.61270491803278693</v>
      </c>
      <c r="G118" s="20"/>
      <c r="H118" s="20"/>
      <c r="I118" s="20"/>
      <c r="J118" s="20"/>
      <c r="K118" s="20"/>
      <c r="L118" s="20"/>
      <c r="M118" s="20"/>
      <c r="N118" s="20"/>
      <c r="O118" s="20"/>
      <c r="P118" s="20"/>
      <c r="Q118" s="20"/>
      <c r="R118" s="20"/>
      <c r="S118" s="20"/>
      <c r="T118" s="20"/>
      <c r="U118" s="20"/>
      <c r="V118" s="20"/>
      <c r="W118" s="20"/>
      <c r="X118" s="20"/>
      <c r="Y118" s="20"/>
    </row>
    <row r="119" spans="1:25" s="1" customFormat="1" x14ac:dyDescent="0.25">
      <c r="A119" s="5" t="s">
        <v>2</v>
      </c>
      <c r="B119" s="4">
        <v>1407</v>
      </c>
      <c r="C119" s="19">
        <v>0.15778251599147122</v>
      </c>
      <c r="D119" s="19">
        <v>0.15067519545131486</v>
      </c>
      <c r="E119" s="19">
        <v>0.20255863539445629</v>
      </c>
      <c r="F119" s="19">
        <v>0.48898365316275766</v>
      </c>
      <c r="G119" s="20"/>
      <c r="H119" s="20"/>
      <c r="I119" s="20"/>
      <c r="J119" s="20"/>
      <c r="K119" s="20"/>
      <c r="L119" s="20"/>
      <c r="M119" s="20"/>
      <c r="N119" s="20"/>
      <c r="O119" s="20"/>
      <c r="P119" s="20"/>
      <c r="Q119" s="20"/>
      <c r="R119" s="20"/>
      <c r="S119" s="20"/>
      <c r="T119" s="20"/>
      <c r="U119" s="20"/>
      <c r="V119" s="20"/>
      <c r="W119" s="20"/>
      <c r="X119" s="20"/>
      <c r="Y119" s="20"/>
    </row>
    <row r="120" spans="1:25" s="1" customFormat="1" x14ac:dyDescent="0.25">
      <c r="A120" s="5" t="s">
        <v>1</v>
      </c>
      <c r="B120" s="4">
        <v>429</v>
      </c>
      <c r="C120" s="19">
        <v>0.20512820512820512</v>
      </c>
      <c r="D120" s="19">
        <v>0.11888111888111888</v>
      </c>
      <c r="E120" s="19">
        <v>0.22843822843822845</v>
      </c>
      <c r="F120" s="19">
        <v>0.44755244755244755</v>
      </c>
      <c r="G120" s="20"/>
      <c r="H120" s="20"/>
      <c r="I120" s="20"/>
      <c r="J120" s="20"/>
      <c r="K120" s="20"/>
      <c r="L120" s="20"/>
      <c r="M120" s="20"/>
      <c r="N120" s="20"/>
      <c r="O120" s="20"/>
      <c r="P120" s="20"/>
      <c r="Q120" s="20"/>
      <c r="R120" s="20"/>
      <c r="S120" s="20"/>
      <c r="T120" s="20"/>
      <c r="U120" s="20"/>
      <c r="V120" s="20"/>
      <c r="W120" s="20"/>
      <c r="X120" s="20"/>
      <c r="Y120" s="20"/>
    </row>
    <row r="121" spans="1:25" s="1" customFormat="1" x14ac:dyDescent="0.25">
      <c r="A121" s="5" t="s">
        <v>0</v>
      </c>
      <c r="B121" s="4">
        <v>643</v>
      </c>
      <c r="C121" s="19">
        <v>0.24105754276827371</v>
      </c>
      <c r="D121" s="19">
        <v>0.12286158631415241</v>
      </c>
      <c r="E121" s="19">
        <v>0.24261275272161742</v>
      </c>
      <c r="F121" s="19">
        <v>0.39346811819595645</v>
      </c>
      <c r="G121" s="20"/>
      <c r="H121" s="20"/>
      <c r="I121" s="20"/>
      <c r="J121" s="20"/>
      <c r="K121" s="20"/>
      <c r="L121" s="20"/>
      <c r="M121" s="20"/>
      <c r="N121" s="20"/>
      <c r="O121" s="20"/>
      <c r="P121" s="20"/>
      <c r="Q121" s="20"/>
      <c r="R121" s="20"/>
      <c r="S121" s="20"/>
      <c r="T121" s="20"/>
      <c r="U121" s="20"/>
      <c r="V121" s="20"/>
      <c r="W121" s="20"/>
      <c r="X121" s="20"/>
      <c r="Y121" s="20"/>
    </row>
    <row r="122" spans="1:25" s="1" customFormat="1" x14ac:dyDescent="0.25">
      <c r="C122" s="18"/>
      <c r="D122" s="18"/>
      <c r="E122" s="18"/>
      <c r="F122" s="18"/>
      <c r="G122" s="18"/>
      <c r="H122" s="18"/>
      <c r="I122" s="18"/>
      <c r="J122" s="18"/>
      <c r="K122" s="18"/>
      <c r="L122" s="18"/>
      <c r="M122" s="18"/>
      <c r="N122" s="18"/>
      <c r="O122" s="18"/>
      <c r="P122" s="18"/>
      <c r="Q122" s="18"/>
      <c r="R122" s="18"/>
      <c r="S122" s="18"/>
      <c r="T122" s="18"/>
      <c r="U122" s="18"/>
      <c r="V122" s="18"/>
      <c r="W122" s="18"/>
      <c r="X122" s="18"/>
      <c r="Y122" s="18"/>
    </row>
    <row r="123" spans="1:25" s="1" customFormat="1" x14ac:dyDescent="0.25">
      <c r="A123" s="1" t="s">
        <v>915</v>
      </c>
      <c r="C123" s="18"/>
      <c r="D123" s="18"/>
      <c r="E123" s="18"/>
      <c r="F123" s="18"/>
      <c r="G123" s="18"/>
      <c r="H123" s="18"/>
      <c r="I123" s="18"/>
      <c r="J123" s="18"/>
      <c r="K123" s="18"/>
      <c r="L123" s="18"/>
      <c r="M123" s="18"/>
      <c r="N123" s="18"/>
      <c r="O123" s="18"/>
      <c r="P123" s="18"/>
      <c r="Q123" s="18"/>
      <c r="R123" s="18"/>
      <c r="S123" s="18"/>
      <c r="T123" s="18"/>
      <c r="U123" s="18"/>
      <c r="V123" s="18"/>
      <c r="W123" s="18"/>
      <c r="X123" s="18"/>
      <c r="Y123" s="18"/>
    </row>
    <row r="124" spans="1:25" s="1" customFormat="1" x14ac:dyDescent="0.25">
      <c r="C124" s="18"/>
      <c r="D124" s="18"/>
      <c r="E124" s="18"/>
      <c r="F124" s="18"/>
      <c r="G124" s="18"/>
      <c r="H124" s="18"/>
      <c r="I124" s="18"/>
      <c r="J124" s="18"/>
      <c r="K124" s="18"/>
      <c r="L124" s="18"/>
      <c r="M124" s="18"/>
      <c r="N124" s="18"/>
      <c r="O124" s="18"/>
      <c r="P124" s="18"/>
      <c r="Q124" s="18"/>
      <c r="R124" s="18"/>
      <c r="S124" s="18"/>
      <c r="T124" s="18"/>
      <c r="U124" s="18"/>
      <c r="V124" s="18"/>
      <c r="W124" s="18"/>
      <c r="X124" s="18"/>
      <c r="Y124" s="18"/>
    </row>
    <row r="125" spans="1:25" s="1" customFormat="1" ht="120" x14ac:dyDescent="0.25">
      <c r="A125" s="7" t="s">
        <v>16</v>
      </c>
      <c r="B125" s="7" t="s">
        <v>15</v>
      </c>
      <c r="C125" s="10" t="s">
        <v>916</v>
      </c>
      <c r="D125" s="10" t="s">
        <v>917</v>
      </c>
      <c r="E125" s="10" t="s">
        <v>918</v>
      </c>
      <c r="F125" s="10" t="s">
        <v>919</v>
      </c>
      <c r="G125" s="9"/>
      <c r="H125" s="9"/>
      <c r="I125" s="9"/>
      <c r="J125" s="9"/>
      <c r="K125" s="9"/>
      <c r="L125" s="9"/>
      <c r="M125" s="9"/>
      <c r="N125" s="9"/>
      <c r="O125" s="9"/>
      <c r="P125" s="9"/>
      <c r="Q125" s="9"/>
      <c r="R125" s="9"/>
      <c r="S125" s="9"/>
      <c r="T125" s="9"/>
      <c r="U125" s="9"/>
      <c r="V125" s="9"/>
      <c r="W125" s="9"/>
      <c r="X125" s="9"/>
      <c r="Y125" s="9"/>
    </row>
    <row r="126" spans="1:25" s="1" customFormat="1" x14ac:dyDescent="0.25">
      <c r="A126" s="6" t="s">
        <v>11</v>
      </c>
      <c r="B126" s="4">
        <v>3749</v>
      </c>
      <c r="C126" s="19">
        <v>0.19098426246999201</v>
      </c>
      <c r="D126" s="19">
        <v>0.36036276340357426</v>
      </c>
      <c r="E126" s="19">
        <v>0.27260602827420644</v>
      </c>
      <c r="F126" s="19">
        <v>0.17604694585222727</v>
      </c>
      <c r="G126" s="20"/>
      <c r="H126" s="20"/>
      <c r="I126" s="20"/>
      <c r="J126" s="20"/>
      <c r="K126" s="20"/>
      <c r="L126" s="20"/>
      <c r="M126" s="20"/>
      <c r="N126" s="20"/>
      <c r="O126" s="20"/>
      <c r="P126" s="20"/>
      <c r="Q126" s="20"/>
      <c r="R126" s="20"/>
      <c r="S126" s="20"/>
      <c r="T126" s="20"/>
      <c r="U126" s="20"/>
      <c r="V126" s="20"/>
      <c r="W126" s="20"/>
      <c r="X126" s="20"/>
      <c r="Y126" s="20"/>
    </row>
    <row r="127" spans="1:25" s="1" customFormat="1" x14ac:dyDescent="0.25">
      <c r="A127" s="5" t="s">
        <v>10</v>
      </c>
      <c r="B127" s="4">
        <v>1362</v>
      </c>
      <c r="C127" s="19">
        <v>0.20411160058737152</v>
      </c>
      <c r="D127" s="19">
        <v>0.36930983847283405</v>
      </c>
      <c r="E127" s="19">
        <v>0.26651982378854627</v>
      </c>
      <c r="F127" s="19">
        <v>0.16005873715124816</v>
      </c>
      <c r="G127" s="20"/>
      <c r="H127" s="20"/>
      <c r="I127" s="20"/>
      <c r="J127" s="20"/>
      <c r="K127" s="20"/>
      <c r="L127" s="20"/>
      <c r="M127" s="20"/>
      <c r="N127" s="20"/>
      <c r="O127" s="20"/>
      <c r="P127" s="20"/>
      <c r="Q127" s="20"/>
      <c r="R127" s="20"/>
      <c r="S127" s="20"/>
      <c r="T127" s="20"/>
      <c r="U127" s="20"/>
      <c r="V127" s="20"/>
      <c r="W127" s="20"/>
      <c r="X127" s="20"/>
      <c r="Y127" s="20"/>
    </row>
    <row r="128" spans="1:25" s="1" customFormat="1" x14ac:dyDescent="0.25">
      <c r="A128" s="5" t="s">
        <v>9</v>
      </c>
      <c r="B128" s="4">
        <v>677</v>
      </c>
      <c r="C128" s="19">
        <v>0.19350073855243721</v>
      </c>
      <c r="D128" s="19">
        <v>0.37075332348596751</v>
      </c>
      <c r="E128" s="19">
        <v>0.28212703101920239</v>
      </c>
      <c r="F128" s="19">
        <v>0.15361890694239291</v>
      </c>
      <c r="G128" s="20"/>
      <c r="H128" s="20"/>
      <c r="I128" s="20"/>
      <c r="J128" s="20"/>
      <c r="K128" s="20"/>
      <c r="L128" s="20"/>
      <c r="M128" s="20"/>
      <c r="N128" s="20"/>
      <c r="O128" s="20"/>
      <c r="P128" s="20"/>
      <c r="Q128" s="20"/>
      <c r="R128" s="20"/>
      <c r="S128" s="20"/>
      <c r="T128" s="20"/>
      <c r="U128" s="20"/>
      <c r="V128" s="20"/>
      <c r="W128" s="20"/>
      <c r="X128" s="20"/>
      <c r="Y128" s="20"/>
    </row>
    <row r="129" spans="1:25" s="1" customFormat="1" x14ac:dyDescent="0.25">
      <c r="A129" s="5" t="s">
        <v>8</v>
      </c>
      <c r="B129" s="4">
        <v>722</v>
      </c>
      <c r="C129" s="19">
        <v>0.19667590027700832</v>
      </c>
      <c r="D129" s="19">
        <v>0.34210526315789475</v>
      </c>
      <c r="E129" s="19">
        <v>0.24376731301939059</v>
      </c>
      <c r="F129" s="19">
        <v>0.21745152354570638</v>
      </c>
      <c r="G129" s="20"/>
      <c r="H129" s="20"/>
      <c r="I129" s="20"/>
      <c r="J129" s="20"/>
      <c r="K129" s="20"/>
      <c r="L129" s="20"/>
      <c r="M129" s="20"/>
      <c r="N129" s="20"/>
      <c r="O129" s="20"/>
      <c r="P129" s="20"/>
      <c r="Q129" s="20"/>
      <c r="R129" s="20"/>
      <c r="S129" s="20"/>
      <c r="T129" s="20"/>
      <c r="U129" s="20"/>
      <c r="V129" s="20"/>
      <c r="W129" s="20"/>
      <c r="X129" s="20"/>
      <c r="Y129" s="20"/>
    </row>
    <row r="130" spans="1:25" s="1" customFormat="1" x14ac:dyDescent="0.25">
      <c r="A130" s="5" t="s">
        <v>7</v>
      </c>
      <c r="B130" s="4">
        <v>425</v>
      </c>
      <c r="C130" s="19">
        <v>0.16</v>
      </c>
      <c r="D130" s="19">
        <v>0.32941176470588235</v>
      </c>
      <c r="E130" s="19">
        <v>0.29411764705882354</v>
      </c>
      <c r="F130" s="19">
        <v>0.21647058823529411</v>
      </c>
      <c r="G130" s="20"/>
      <c r="H130" s="20"/>
      <c r="I130" s="20"/>
      <c r="J130" s="20"/>
      <c r="K130" s="20"/>
      <c r="L130" s="20"/>
      <c r="M130" s="20"/>
      <c r="N130" s="20"/>
      <c r="O130" s="20"/>
      <c r="P130" s="20"/>
      <c r="Q130" s="20"/>
      <c r="R130" s="20"/>
      <c r="S130" s="20"/>
      <c r="T130" s="20"/>
      <c r="U130" s="20"/>
      <c r="V130" s="20"/>
      <c r="W130" s="20"/>
      <c r="X130" s="20"/>
      <c r="Y130" s="20"/>
    </row>
    <row r="131" spans="1:25" s="1" customFormat="1" x14ac:dyDescent="0.25">
      <c r="A131" s="5" t="s">
        <v>6</v>
      </c>
      <c r="B131" s="4">
        <v>563</v>
      </c>
      <c r="C131" s="19">
        <v>0.17229129662522202</v>
      </c>
      <c r="D131" s="19">
        <v>0.37300177619893427</v>
      </c>
      <c r="E131" s="19">
        <v>0.2966252220248668</v>
      </c>
      <c r="F131" s="19">
        <v>0.15808170515097691</v>
      </c>
      <c r="G131" s="20"/>
      <c r="H131" s="20"/>
      <c r="I131" s="20"/>
      <c r="J131" s="20"/>
      <c r="K131" s="20"/>
      <c r="L131" s="20"/>
      <c r="M131" s="20"/>
      <c r="N131" s="20"/>
      <c r="O131" s="20"/>
      <c r="P131" s="20"/>
      <c r="Q131" s="20"/>
      <c r="R131" s="20"/>
      <c r="S131" s="20"/>
      <c r="T131" s="20"/>
      <c r="U131" s="20"/>
      <c r="V131" s="20"/>
      <c r="W131" s="20"/>
      <c r="X131" s="20"/>
      <c r="Y131" s="20"/>
    </row>
    <row r="132" spans="1:25" s="1" customFormat="1" x14ac:dyDescent="0.25">
      <c r="A132" s="5" t="s">
        <v>5</v>
      </c>
      <c r="B132" s="4">
        <v>2199</v>
      </c>
      <c r="C132" s="19">
        <v>0.19008640291041382</v>
      </c>
      <c r="D132" s="19">
        <v>0.34924965893587995</v>
      </c>
      <c r="E132" s="19">
        <v>0.29149613460663937</v>
      </c>
      <c r="F132" s="19">
        <v>0.16916780354706684</v>
      </c>
      <c r="G132" s="20"/>
      <c r="H132" s="20"/>
      <c r="I132" s="20"/>
      <c r="J132" s="20"/>
      <c r="K132" s="20"/>
      <c r="L132" s="20"/>
      <c r="M132" s="20"/>
      <c r="N132" s="20"/>
      <c r="O132" s="20"/>
      <c r="P132" s="20"/>
      <c r="Q132" s="20"/>
      <c r="R132" s="20"/>
      <c r="S132" s="20"/>
      <c r="T132" s="20"/>
      <c r="U132" s="20"/>
      <c r="V132" s="20"/>
      <c r="W132" s="20"/>
      <c r="X132" s="20"/>
      <c r="Y132" s="20"/>
    </row>
    <row r="133" spans="1:25" s="1" customFormat="1" x14ac:dyDescent="0.25">
      <c r="A133" s="5" t="s">
        <v>4</v>
      </c>
      <c r="B133" s="4">
        <v>1487</v>
      </c>
      <c r="C133" s="19">
        <v>0.18964357767316745</v>
      </c>
      <c r="D133" s="19">
        <v>0.37525218560860796</v>
      </c>
      <c r="E133" s="19">
        <v>0.25016812373907193</v>
      </c>
      <c r="F133" s="19">
        <v>0.18493611297915266</v>
      </c>
      <c r="G133" s="20"/>
      <c r="H133" s="20"/>
      <c r="I133" s="20"/>
      <c r="J133" s="20"/>
      <c r="K133" s="20"/>
      <c r="L133" s="20"/>
      <c r="M133" s="20"/>
      <c r="N133" s="20"/>
      <c r="O133" s="20"/>
      <c r="P133" s="20"/>
      <c r="Q133" s="20"/>
      <c r="R133" s="20"/>
      <c r="S133" s="20"/>
      <c r="T133" s="20"/>
      <c r="U133" s="20"/>
      <c r="V133" s="20"/>
      <c r="W133" s="20"/>
      <c r="X133" s="20"/>
      <c r="Y133" s="20"/>
    </row>
    <row r="134" spans="1:25" s="1" customFormat="1" x14ac:dyDescent="0.25">
      <c r="A134" s="5" t="s">
        <v>3</v>
      </c>
      <c r="B134" s="4">
        <v>1022</v>
      </c>
      <c r="C134" s="19">
        <v>0.33170254403131116</v>
      </c>
      <c r="D134" s="19">
        <v>0.37377690802348335</v>
      </c>
      <c r="E134" s="19">
        <v>0.19275929549902152</v>
      </c>
      <c r="F134" s="19">
        <v>0.10176125244618395</v>
      </c>
      <c r="G134" s="20"/>
      <c r="H134" s="20"/>
      <c r="I134" s="20"/>
      <c r="J134" s="20"/>
      <c r="K134" s="20"/>
      <c r="L134" s="20"/>
      <c r="M134" s="20"/>
      <c r="N134" s="20"/>
      <c r="O134" s="20"/>
      <c r="P134" s="20"/>
      <c r="Q134" s="20"/>
      <c r="R134" s="20"/>
      <c r="S134" s="20"/>
      <c r="T134" s="20"/>
      <c r="U134" s="20"/>
      <c r="V134" s="20"/>
      <c r="W134" s="20"/>
      <c r="X134" s="20"/>
      <c r="Y134" s="20"/>
    </row>
    <row r="135" spans="1:25" s="1" customFormat="1" x14ac:dyDescent="0.25">
      <c r="A135" s="5" t="s">
        <v>2</v>
      </c>
      <c r="B135" s="4">
        <v>1541</v>
      </c>
      <c r="C135" s="19">
        <v>0.16612589227774172</v>
      </c>
      <c r="D135" s="19">
        <v>0.37832576249188837</v>
      </c>
      <c r="E135" s="19">
        <v>0.2764438676184296</v>
      </c>
      <c r="F135" s="19">
        <v>0.17910447761194029</v>
      </c>
      <c r="G135" s="20"/>
      <c r="H135" s="20"/>
      <c r="I135" s="20"/>
      <c r="J135" s="20"/>
      <c r="K135" s="20"/>
      <c r="L135" s="20"/>
      <c r="M135" s="20"/>
      <c r="N135" s="20"/>
      <c r="O135" s="20"/>
      <c r="P135" s="20"/>
      <c r="Q135" s="20"/>
      <c r="R135" s="20"/>
      <c r="S135" s="20"/>
      <c r="T135" s="20"/>
      <c r="U135" s="20"/>
      <c r="V135" s="20"/>
      <c r="W135" s="20"/>
      <c r="X135" s="20"/>
      <c r="Y135" s="20"/>
    </row>
    <row r="136" spans="1:25" s="1" customFormat="1" x14ac:dyDescent="0.25">
      <c r="A136" s="5" t="s">
        <v>1</v>
      </c>
      <c r="B136" s="4">
        <v>466</v>
      </c>
      <c r="C136" s="19">
        <v>0.11802575107296137</v>
      </c>
      <c r="D136" s="19">
        <v>0.36909871244635195</v>
      </c>
      <c r="E136" s="19">
        <v>0.31759656652360513</v>
      </c>
      <c r="F136" s="19">
        <v>0.19527896995708155</v>
      </c>
      <c r="G136" s="20"/>
      <c r="H136" s="20"/>
      <c r="I136" s="20"/>
      <c r="J136" s="20"/>
      <c r="K136" s="20"/>
      <c r="L136" s="20"/>
      <c r="M136" s="20"/>
      <c r="N136" s="20"/>
      <c r="O136" s="20"/>
      <c r="P136" s="20"/>
      <c r="Q136" s="20"/>
      <c r="R136" s="20"/>
      <c r="S136" s="20"/>
      <c r="T136" s="20"/>
      <c r="U136" s="20"/>
      <c r="V136" s="20"/>
      <c r="W136" s="20"/>
      <c r="X136" s="20"/>
      <c r="Y136" s="20"/>
    </row>
    <row r="137" spans="1:25" s="1" customFormat="1" x14ac:dyDescent="0.25">
      <c r="A137" s="5" t="s">
        <v>0</v>
      </c>
      <c r="B137" s="4">
        <v>700</v>
      </c>
      <c r="C137" s="19">
        <v>8.2857142857142851E-2</v>
      </c>
      <c r="D137" s="19">
        <v>0.3</v>
      </c>
      <c r="E137" s="19">
        <v>0.35428571428571426</v>
      </c>
      <c r="F137" s="19">
        <v>0.26285714285714284</v>
      </c>
      <c r="G137" s="20"/>
      <c r="H137" s="20"/>
      <c r="I137" s="20"/>
      <c r="J137" s="20"/>
      <c r="K137" s="20"/>
      <c r="L137" s="20"/>
      <c r="M137" s="20"/>
      <c r="N137" s="20"/>
      <c r="O137" s="20"/>
      <c r="P137" s="20"/>
      <c r="Q137" s="20"/>
      <c r="R137" s="20"/>
      <c r="S137" s="20"/>
      <c r="T137" s="20"/>
      <c r="U137" s="20"/>
      <c r="V137" s="20"/>
      <c r="W137" s="20"/>
      <c r="X137" s="20"/>
      <c r="Y137" s="20"/>
    </row>
    <row r="138" spans="1:25" s="1" customFormat="1" x14ac:dyDescent="0.25">
      <c r="C138" s="18"/>
      <c r="D138" s="18"/>
      <c r="E138" s="18"/>
      <c r="F138" s="18"/>
      <c r="G138" s="18"/>
      <c r="H138" s="18"/>
      <c r="I138" s="18"/>
      <c r="J138" s="18"/>
      <c r="K138" s="18"/>
      <c r="L138" s="18"/>
      <c r="M138" s="18"/>
      <c r="N138" s="18"/>
      <c r="O138" s="18"/>
      <c r="P138" s="18"/>
      <c r="Q138" s="18"/>
      <c r="R138" s="18"/>
      <c r="S138" s="18"/>
      <c r="T138" s="18"/>
      <c r="U138" s="18"/>
      <c r="V138" s="18"/>
      <c r="W138" s="18"/>
      <c r="X138" s="18"/>
      <c r="Y138" s="18"/>
    </row>
    <row r="139" spans="1:25" s="1" customFormat="1" x14ac:dyDescent="0.25">
      <c r="A139" s="1" t="s">
        <v>920</v>
      </c>
      <c r="C139" s="18"/>
      <c r="D139" s="18"/>
      <c r="E139" s="18"/>
      <c r="F139" s="18"/>
      <c r="G139" s="18"/>
      <c r="H139" s="18"/>
      <c r="I139" s="18"/>
      <c r="J139" s="18"/>
      <c r="K139" s="18"/>
      <c r="L139" s="18"/>
      <c r="M139" s="18"/>
      <c r="N139" s="18"/>
      <c r="O139" s="18"/>
      <c r="P139" s="18"/>
      <c r="Q139" s="18"/>
      <c r="R139" s="18"/>
      <c r="S139" s="18"/>
      <c r="T139" s="18"/>
      <c r="U139" s="18"/>
      <c r="V139" s="18"/>
      <c r="W139" s="18"/>
      <c r="X139" s="18"/>
      <c r="Y139" s="18"/>
    </row>
    <row r="140" spans="1:25" s="1" customFormat="1" x14ac:dyDescent="0.25">
      <c r="C140" s="18"/>
      <c r="D140" s="18"/>
      <c r="E140" s="18"/>
      <c r="F140" s="18"/>
      <c r="G140" s="18"/>
      <c r="H140" s="18"/>
      <c r="I140" s="18"/>
      <c r="J140" s="18"/>
      <c r="K140" s="18"/>
      <c r="L140" s="18"/>
      <c r="M140" s="18"/>
      <c r="N140" s="18"/>
      <c r="O140" s="18"/>
      <c r="P140" s="18"/>
      <c r="Q140" s="18"/>
      <c r="R140" s="18"/>
      <c r="S140" s="18"/>
      <c r="T140" s="18"/>
      <c r="U140" s="18"/>
      <c r="V140" s="18"/>
      <c r="W140" s="18"/>
      <c r="X140" s="18"/>
      <c r="Y140" s="18"/>
    </row>
    <row r="141" spans="1:25" s="1" customFormat="1" ht="90" x14ac:dyDescent="0.25">
      <c r="A141" s="7" t="s">
        <v>16</v>
      </c>
      <c r="B141" s="7" t="s">
        <v>15</v>
      </c>
      <c r="C141" s="10" t="s">
        <v>921</v>
      </c>
      <c r="D141" s="10" t="s">
        <v>922</v>
      </c>
      <c r="E141" s="10" t="s">
        <v>923</v>
      </c>
      <c r="F141" s="10" t="s">
        <v>924</v>
      </c>
      <c r="G141" s="10" t="s">
        <v>925</v>
      </c>
      <c r="H141" s="10" t="s">
        <v>926</v>
      </c>
      <c r="I141" s="10" t="s">
        <v>927</v>
      </c>
      <c r="J141" s="10" t="s">
        <v>928</v>
      </c>
      <c r="K141" s="10" t="s">
        <v>929</v>
      </c>
      <c r="L141" s="10" t="s">
        <v>930</v>
      </c>
      <c r="M141" s="9"/>
      <c r="N141" s="9"/>
      <c r="O141" s="9"/>
      <c r="P141" s="9"/>
      <c r="Q141" s="9"/>
      <c r="R141" s="9"/>
      <c r="S141" s="9"/>
      <c r="T141" s="9"/>
      <c r="U141" s="9"/>
      <c r="V141" s="9"/>
      <c r="W141" s="9"/>
      <c r="X141" s="9"/>
      <c r="Y141" s="9"/>
    </row>
    <row r="142" spans="1:25" s="1" customFormat="1" x14ac:dyDescent="0.25">
      <c r="A142" s="6" t="s">
        <v>11</v>
      </c>
      <c r="B142" s="4">
        <v>2867</v>
      </c>
      <c r="C142" s="19">
        <v>0.47575863271712593</v>
      </c>
      <c r="D142" s="19">
        <v>0.39972096267875828</v>
      </c>
      <c r="E142" s="19">
        <v>0.90826648064178583</v>
      </c>
      <c r="F142" s="19">
        <v>0.36972445064527382</v>
      </c>
      <c r="G142" s="19">
        <v>0.55842343913498427</v>
      </c>
      <c r="H142" s="19">
        <v>0.29891873038018835</v>
      </c>
      <c r="I142" s="19">
        <v>0.31914893617021278</v>
      </c>
      <c r="J142" s="19">
        <v>0.40669689570980116</v>
      </c>
      <c r="K142" s="19">
        <v>0.48552493896058596</v>
      </c>
      <c r="L142" s="19">
        <v>0.33833275200558077</v>
      </c>
      <c r="M142" s="20"/>
      <c r="N142" s="20"/>
      <c r="O142" s="20"/>
      <c r="P142" s="20"/>
      <c r="Q142" s="20"/>
      <c r="R142" s="20"/>
      <c r="S142" s="20"/>
      <c r="T142" s="20"/>
      <c r="U142" s="20"/>
      <c r="V142" s="20"/>
      <c r="W142" s="20"/>
      <c r="X142" s="20"/>
      <c r="Y142" s="20"/>
    </row>
    <row r="143" spans="1:25" s="1" customFormat="1" x14ac:dyDescent="0.25">
      <c r="A143" s="5" t="s">
        <v>10</v>
      </c>
      <c r="B143" s="4">
        <v>1057</v>
      </c>
      <c r="C143" s="19">
        <v>0.48155156102175972</v>
      </c>
      <c r="D143" s="19">
        <v>0.40397350993377484</v>
      </c>
      <c r="E143" s="19">
        <v>0.91296121097445604</v>
      </c>
      <c r="F143" s="19">
        <v>0.39451277199621571</v>
      </c>
      <c r="G143" s="19">
        <v>0.54777672658467358</v>
      </c>
      <c r="H143" s="19">
        <v>0.31693472090823083</v>
      </c>
      <c r="I143" s="19">
        <v>0.32355723746452225</v>
      </c>
      <c r="J143" s="19">
        <v>0.41438032166508987</v>
      </c>
      <c r="K143" s="19">
        <v>0.48533585619678332</v>
      </c>
      <c r="L143" s="19">
        <v>0.34815515610217596</v>
      </c>
      <c r="M143" s="20"/>
      <c r="N143" s="20"/>
      <c r="O143" s="20"/>
      <c r="P143" s="20"/>
      <c r="Q143" s="20"/>
      <c r="R143" s="20"/>
      <c r="S143" s="20"/>
      <c r="T143" s="20"/>
      <c r="U143" s="20"/>
      <c r="V143" s="20"/>
      <c r="W143" s="20"/>
      <c r="X143" s="20"/>
      <c r="Y143" s="20"/>
    </row>
    <row r="144" spans="1:25" s="1" customFormat="1" x14ac:dyDescent="0.25">
      <c r="A144" s="5" t="s">
        <v>9</v>
      </c>
      <c r="B144" s="4">
        <v>482</v>
      </c>
      <c r="C144" s="19">
        <v>0.5</v>
      </c>
      <c r="D144" s="19">
        <v>0.38589211618257263</v>
      </c>
      <c r="E144" s="19">
        <v>0.9045643153526971</v>
      </c>
      <c r="F144" s="19">
        <v>0.3215767634854772</v>
      </c>
      <c r="G144" s="19">
        <v>0.51659751037344404</v>
      </c>
      <c r="H144" s="19">
        <v>0.26763485477178423</v>
      </c>
      <c r="I144" s="19">
        <v>0.2966804979253112</v>
      </c>
      <c r="J144" s="19">
        <v>0.40041493775933612</v>
      </c>
      <c r="K144" s="19">
        <v>0.51452282157676343</v>
      </c>
      <c r="L144" s="19">
        <v>0.35062240663900412</v>
      </c>
      <c r="M144" s="20"/>
      <c r="N144" s="20"/>
      <c r="O144" s="20"/>
      <c r="P144" s="20"/>
      <c r="Q144" s="20"/>
      <c r="R144" s="20"/>
      <c r="S144" s="20"/>
      <c r="T144" s="20"/>
      <c r="U144" s="20"/>
      <c r="V144" s="20"/>
      <c r="W144" s="20"/>
      <c r="X144" s="20"/>
      <c r="Y144" s="20"/>
    </row>
    <row r="145" spans="1:25" s="1" customFormat="1" x14ac:dyDescent="0.25">
      <c r="A145" s="5" t="s">
        <v>8</v>
      </c>
      <c r="B145" s="4">
        <v>553</v>
      </c>
      <c r="C145" s="19">
        <v>0.47377938517179025</v>
      </c>
      <c r="D145" s="19">
        <v>0.39059674502712477</v>
      </c>
      <c r="E145" s="19">
        <v>0.89150090415913197</v>
      </c>
      <c r="F145" s="19">
        <v>0.35804701627486435</v>
      </c>
      <c r="G145" s="19">
        <v>0.58227848101265822</v>
      </c>
      <c r="H145" s="19">
        <v>0.32007233273056057</v>
      </c>
      <c r="I145" s="19">
        <v>0.3345388788426763</v>
      </c>
      <c r="J145" s="19">
        <v>0.42133815551537068</v>
      </c>
      <c r="K145" s="19">
        <v>0.44484629294755879</v>
      </c>
      <c r="L145" s="19">
        <v>0.3309222423146474</v>
      </c>
      <c r="M145" s="20"/>
      <c r="N145" s="20"/>
      <c r="O145" s="20"/>
      <c r="P145" s="20"/>
      <c r="Q145" s="20"/>
      <c r="R145" s="20"/>
      <c r="S145" s="20"/>
      <c r="T145" s="20"/>
      <c r="U145" s="20"/>
      <c r="V145" s="20"/>
      <c r="W145" s="20"/>
      <c r="X145" s="20"/>
      <c r="Y145" s="20"/>
    </row>
    <row r="146" spans="1:25" s="1" customFormat="1" x14ac:dyDescent="0.25">
      <c r="A146" s="5" t="s">
        <v>7</v>
      </c>
      <c r="B146" s="4">
        <v>345</v>
      </c>
      <c r="C146" s="19">
        <v>0.49855072463768119</v>
      </c>
      <c r="D146" s="19">
        <v>0.44637681159420289</v>
      </c>
      <c r="E146" s="19">
        <v>0.92753623188405798</v>
      </c>
      <c r="F146" s="19">
        <v>0.38840579710144929</v>
      </c>
      <c r="G146" s="19">
        <v>0.59130434782608698</v>
      </c>
      <c r="H146" s="19">
        <v>0.34492753623188405</v>
      </c>
      <c r="I146" s="19">
        <v>0.31014492753623191</v>
      </c>
      <c r="J146" s="19">
        <v>0.41449275362318838</v>
      </c>
      <c r="K146" s="19">
        <v>0.53913043478260869</v>
      </c>
      <c r="L146" s="19">
        <v>0.36811594202898551</v>
      </c>
      <c r="M146" s="20"/>
      <c r="N146" s="20"/>
      <c r="O146" s="20"/>
      <c r="P146" s="20"/>
      <c r="Q146" s="20"/>
      <c r="R146" s="20"/>
      <c r="S146" s="20"/>
      <c r="T146" s="20"/>
      <c r="U146" s="20"/>
      <c r="V146" s="20"/>
      <c r="W146" s="20"/>
      <c r="X146" s="20"/>
      <c r="Y146" s="20"/>
    </row>
    <row r="147" spans="1:25" s="1" customFormat="1" x14ac:dyDescent="0.25">
      <c r="A147" s="5" t="s">
        <v>6</v>
      </c>
      <c r="B147" s="4">
        <v>430</v>
      </c>
      <c r="C147" s="19">
        <v>0.41860465116279072</v>
      </c>
      <c r="D147" s="19">
        <v>0.37906976744186044</v>
      </c>
      <c r="E147" s="19">
        <v>0.90697674418604646</v>
      </c>
      <c r="F147" s="19">
        <v>0.36279069767441863</v>
      </c>
      <c r="G147" s="19">
        <v>0.57441860465116279</v>
      </c>
      <c r="H147" s="19">
        <v>0.2255813953488372</v>
      </c>
      <c r="I147" s="19">
        <v>0.32093023255813952</v>
      </c>
      <c r="J147" s="19">
        <v>0.36976744186046512</v>
      </c>
      <c r="K147" s="19">
        <v>0.46279069767441861</v>
      </c>
      <c r="L147" s="19">
        <v>0.28604651162790695</v>
      </c>
      <c r="M147" s="20"/>
      <c r="N147" s="20"/>
      <c r="O147" s="20"/>
      <c r="P147" s="20"/>
      <c r="Q147" s="20"/>
      <c r="R147" s="20"/>
      <c r="S147" s="20"/>
      <c r="T147" s="20"/>
      <c r="U147" s="20"/>
      <c r="V147" s="20"/>
      <c r="W147" s="20"/>
      <c r="X147" s="20"/>
      <c r="Y147" s="20"/>
    </row>
    <row r="148" spans="1:25" s="1" customFormat="1" x14ac:dyDescent="0.25">
      <c r="A148" s="5" t="s">
        <v>5</v>
      </c>
      <c r="B148" s="4">
        <v>1687</v>
      </c>
      <c r="C148" s="19">
        <v>0.45406046235921754</v>
      </c>
      <c r="D148" s="19">
        <v>0.38944872554831061</v>
      </c>
      <c r="E148" s="19">
        <v>0.90219324244220511</v>
      </c>
      <c r="F148" s="19">
        <v>0.36040308239478364</v>
      </c>
      <c r="G148" s="19">
        <v>0.56431535269709543</v>
      </c>
      <c r="H148" s="19">
        <v>0.28808535862477769</v>
      </c>
      <c r="I148" s="19">
        <v>0.31179608772969769</v>
      </c>
      <c r="J148" s="19">
        <v>0.42560758743331356</v>
      </c>
      <c r="K148" s="19">
        <v>0.49851807943094251</v>
      </c>
      <c r="L148" s="19">
        <v>0.32720806164789568</v>
      </c>
      <c r="M148" s="20"/>
      <c r="N148" s="20"/>
      <c r="O148" s="20"/>
      <c r="P148" s="20"/>
      <c r="Q148" s="20"/>
      <c r="R148" s="20"/>
      <c r="S148" s="20"/>
      <c r="T148" s="20"/>
      <c r="U148" s="20"/>
      <c r="V148" s="20"/>
      <c r="W148" s="20"/>
      <c r="X148" s="20"/>
      <c r="Y148" s="20"/>
    </row>
    <row r="149" spans="1:25" s="1" customFormat="1" x14ac:dyDescent="0.25">
      <c r="A149" s="5" t="s">
        <v>4</v>
      </c>
      <c r="B149" s="4">
        <v>1134</v>
      </c>
      <c r="C149" s="19">
        <v>0.50881834215167554</v>
      </c>
      <c r="D149" s="19">
        <v>0.41358024691358025</v>
      </c>
      <c r="E149" s="19">
        <v>0.91710758377425039</v>
      </c>
      <c r="F149" s="19">
        <v>0.3835978835978836</v>
      </c>
      <c r="G149" s="19">
        <v>0.55202821869488539</v>
      </c>
      <c r="H149" s="19">
        <v>0.31569664902998235</v>
      </c>
      <c r="I149" s="19">
        <v>0.33421516754850089</v>
      </c>
      <c r="J149" s="19">
        <v>0.3835978835978836</v>
      </c>
      <c r="K149" s="19">
        <v>0.47354497354497355</v>
      </c>
      <c r="L149" s="19">
        <v>0.35185185185185186</v>
      </c>
      <c r="M149" s="20"/>
      <c r="N149" s="20"/>
      <c r="O149" s="20"/>
      <c r="P149" s="20"/>
      <c r="Q149" s="20"/>
      <c r="R149" s="20"/>
      <c r="S149" s="20"/>
      <c r="T149" s="20"/>
      <c r="U149" s="20"/>
      <c r="V149" s="20"/>
      <c r="W149" s="20"/>
      <c r="X149" s="20"/>
      <c r="Y149" s="20"/>
    </row>
    <row r="150" spans="1:25" s="1" customFormat="1" x14ac:dyDescent="0.25">
      <c r="A150" s="5" t="s">
        <v>3</v>
      </c>
      <c r="B150" s="4">
        <v>655</v>
      </c>
      <c r="C150" s="19">
        <v>0.44732824427480916</v>
      </c>
      <c r="D150" s="19">
        <v>0.31603053435114503</v>
      </c>
      <c r="E150" s="19">
        <v>0.83206106870229013</v>
      </c>
      <c r="F150" s="19">
        <v>0.30534351145038169</v>
      </c>
      <c r="G150" s="19">
        <v>0.52366412213740454</v>
      </c>
      <c r="H150" s="19">
        <v>0.23358778625954199</v>
      </c>
      <c r="I150" s="19">
        <v>0.34045801526717556</v>
      </c>
      <c r="J150" s="19">
        <v>0.38167938931297712</v>
      </c>
      <c r="K150" s="19">
        <v>0.38931297709923662</v>
      </c>
      <c r="L150" s="19">
        <v>0.33282442748091601</v>
      </c>
      <c r="M150" s="20"/>
      <c r="N150" s="20"/>
      <c r="O150" s="20"/>
      <c r="P150" s="20"/>
      <c r="Q150" s="20"/>
      <c r="R150" s="20"/>
      <c r="S150" s="20"/>
      <c r="T150" s="20"/>
      <c r="U150" s="20"/>
      <c r="V150" s="20"/>
      <c r="W150" s="20"/>
      <c r="X150" s="20"/>
      <c r="Y150" s="20"/>
    </row>
    <row r="151" spans="1:25" s="1" customFormat="1" x14ac:dyDescent="0.25">
      <c r="A151" s="5" t="s">
        <v>2</v>
      </c>
      <c r="B151" s="4">
        <v>1209</v>
      </c>
      <c r="C151" s="19">
        <v>0.48469809760132343</v>
      </c>
      <c r="D151" s="19">
        <v>0.40363937138130684</v>
      </c>
      <c r="E151" s="19">
        <v>0.9197684036393714</v>
      </c>
      <c r="F151" s="19">
        <v>0.35318444995864351</v>
      </c>
      <c r="G151" s="19">
        <v>0.56575682382133996</v>
      </c>
      <c r="H151" s="19">
        <v>0.32423490488006618</v>
      </c>
      <c r="I151" s="19">
        <v>0.32506203473945411</v>
      </c>
      <c r="J151" s="19">
        <v>0.41191066997518611</v>
      </c>
      <c r="K151" s="19">
        <v>0.4838709677419355</v>
      </c>
      <c r="L151" s="19">
        <v>0.34822167080231597</v>
      </c>
      <c r="M151" s="20"/>
      <c r="N151" s="20"/>
      <c r="O151" s="20"/>
      <c r="P151" s="20"/>
      <c r="Q151" s="20"/>
      <c r="R151" s="20"/>
      <c r="S151" s="20"/>
      <c r="T151" s="20"/>
      <c r="U151" s="20"/>
      <c r="V151" s="20"/>
      <c r="W151" s="20"/>
      <c r="X151" s="20"/>
      <c r="Y151" s="20"/>
    </row>
    <row r="152" spans="1:25" s="1" customFormat="1" x14ac:dyDescent="0.25">
      <c r="A152" s="5" t="s">
        <v>1</v>
      </c>
      <c r="B152" s="4">
        <v>387</v>
      </c>
      <c r="C152" s="19">
        <v>0.50129198966408273</v>
      </c>
      <c r="D152" s="19">
        <v>0.44444444444444442</v>
      </c>
      <c r="E152" s="19">
        <v>0.93281653746770021</v>
      </c>
      <c r="F152" s="19">
        <v>0.37467700258397935</v>
      </c>
      <c r="G152" s="19">
        <v>0.5736434108527132</v>
      </c>
      <c r="H152" s="19">
        <v>0.2868217054263566</v>
      </c>
      <c r="I152" s="19">
        <v>0.27906976744186046</v>
      </c>
      <c r="J152" s="19">
        <v>0.40826873385012918</v>
      </c>
      <c r="K152" s="19">
        <v>0.52196382428940569</v>
      </c>
      <c r="L152" s="19">
        <v>0.31266149870801035</v>
      </c>
      <c r="M152" s="20"/>
      <c r="N152" s="20"/>
      <c r="O152" s="20"/>
      <c r="P152" s="20"/>
      <c r="Q152" s="20"/>
      <c r="R152" s="20"/>
      <c r="S152" s="20"/>
      <c r="T152" s="20"/>
      <c r="U152" s="20"/>
      <c r="V152" s="20"/>
      <c r="W152" s="20"/>
      <c r="X152" s="20"/>
      <c r="Y152" s="20"/>
    </row>
    <row r="153" spans="1:25" s="1" customFormat="1" x14ac:dyDescent="0.25">
      <c r="A153" s="5" t="s">
        <v>0</v>
      </c>
      <c r="B153" s="4">
        <v>605</v>
      </c>
      <c r="C153" s="19">
        <v>0.47107438016528924</v>
      </c>
      <c r="D153" s="19">
        <v>0.45123966942148758</v>
      </c>
      <c r="E153" s="19">
        <v>0.95206611570247934</v>
      </c>
      <c r="F153" s="19">
        <v>0.46280991735537191</v>
      </c>
      <c r="G153" s="19">
        <v>0.57024793388429751</v>
      </c>
      <c r="H153" s="19">
        <v>0.32892561983471075</v>
      </c>
      <c r="I153" s="19">
        <v>0.31074380165289256</v>
      </c>
      <c r="J153" s="19">
        <v>0.42479338842975206</v>
      </c>
      <c r="K153" s="19">
        <v>0.57355371900826446</v>
      </c>
      <c r="L153" s="19">
        <v>0.33884297520661155</v>
      </c>
      <c r="M153" s="20"/>
      <c r="N153" s="20"/>
      <c r="O153" s="20"/>
      <c r="P153" s="20"/>
      <c r="Q153" s="20"/>
      <c r="R153" s="20"/>
      <c r="S153" s="20"/>
      <c r="T153" s="20"/>
      <c r="U153" s="20"/>
      <c r="V153" s="20"/>
      <c r="W153" s="20"/>
      <c r="X153" s="20"/>
      <c r="Y153" s="20"/>
    </row>
    <row r="154" spans="1:25" s="1" customFormat="1" x14ac:dyDescent="0.25">
      <c r="C154" s="18"/>
      <c r="D154" s="18"/>
      <c r="E154" s="18"/>
      <c r="F154" s="18"/>
      <c r="G154" s="18"/>
      <c r="H154" s="18"/>
      <c r="I154" s="18"/>
      <c r="J154" s="18"/>
      <c r="K154" s="18"/>
      <c r="L154" s="18"/>
      <c r="M154" s="18"/>
      <c r="N154" s="18"/>
      <c r="O154" s="18"/>
      <c r="P154" s="18"/>
      <c r="Q154" s="18"/>
      <c r="R154" s="18"/>
      <c r="S154" s="18"/>
      <c r="T154" s="18"/>
      <c r="U154" s="18"/>
      <c r="V154" s="18"/>
      <c r="W154" s="18"/>
      <c r="X154" s="18"/>
      <c r="Y154" s="18"/>
    </row>
    <row r="155" spans="1:25" s="1" customFormat="1" x14ac:dyDescent="0.25">
      <c r="A155" s="1" t="s">
        <v>931</v>
      </c>
      <c r="C155" s="18"/>
      <c r="D155" s="18"/>
      <c r="E155" s="18"/>
      <c r="F155" s="18"/>
      <c r="G155" s="18"/>
      <c r="H155" s="18"/>
      <c r="I155" s="18"/>
      <c r="J155" s="18"/>
      <c r="K155" s="18"/>
      <c r="L155" s="18"/>
      <c r="M155" s="18"/>
      <c r="N155" s="18"/>
      <c r="O155" s="18"/>
      <c r="P155" s="18"/>
      <c r="Q155" s="18"/>
      <c r="R155" s="18"/>
      <c r="S155" s="18"/>
      <c r="T155" s="18"/>
      <c r="U155" s="18"/>
      <c r="V155" s="18"/>
      <c r="W155" s="18"/>
      <c r="X155" s="18"/>
      <c r="Y155" s="18"/>
    </row>
    <row r="156" spans="1:25" s="1" customFormat="1" x14ac:dyDescent="0.25">
      <c r="C156" s="18"/>
      <c r="D156" s="18"/>
      <c r="E156" s="18"/>
      <c r="F156" s="18"/>
      <c r="G156" s="18"/>
      <c r="H156" s="18"/>
      <c r="I156" s="18"/>
      <c r="J156" s="18"/>
      <c r="K156" s="18"/>
      <c r="L156" s="18"/>
      <c r="M156" s="18"/>
      <c r="N156" s="18"/>
      <c r="O156" s="18"/>
      <c r="P156" s="18"/>
      <c r="Q156" s="18"/>
      <c r="R156" s="18"/>
      <c r="S156" s="18"/>
      <c r="T156" s="18"/>
      <c r="U156" s="18"/>
      <c r="V156" s="18"/>
      <c r="W156" s="18"/>
      <c r="X156" s="18"/>
      <c r="Y156" s="18"/>
    </row>
    <row r="157" spans="1:25" s="1" customFormat="1" ht="120" x14ac:dyDescent="0.25">
      <c r="A157" s="7" t="s">
        <v>16</v>
      </c>
      <c r="B157" s="7" t="s">
        <v>15</v>
      </c>
      <c r="C157" s="10" t="s">
        <v>932</v>
      </c>
      <c r="D157" s="10" t="s">
        <v>933</v>
      </c>
      <c r="E157" s="10" t="s">
        <v>934</v>
      </c>
      <c r="F157" s="10" t="s">
        <v>935</v>
      </c>
      <c r="G157" s="10" t="s">
        <v>936</v>
      </c>
      <c r="H157" s="10" t="s">
        <v>937</v>
      </c>
      <c r="I157" s="9"/>
      <c r="J157" s="9"/>
      <c r="K157" s="9"/>
      <c r="L157" s="9"/>
      <c r="M157" s="9"/>
      <c r="N157" s="9"/>
      <c r="O157" s="9"/>
      <c r="P157" s="9"/>
      <c r="Q157" s="9"/>
      <c r="R157" s="9"/>
      <c r="S157" s="9"/>
      <c r="T157" s="9"/>
      <c r="U157" s="9"/>
      <c r="V157" s="9"/>
      <c r="W157" s="9"/>
      <c r="X157" s="9"/>
      <c r="Y157" s="9"/>
    </row>
    <row r="158" spans="1:25" s="1" customFormat="1" x14ac:dyDescent="0.25">
      <c r="A158" s="6" t="s">
        <v>11</v>
      </c>
      <c r="B158" s="4">
        <v>2832</v>
      </c>
      <c r="C158" s="19">
        <v>0.59957627118644063</v>
      </c>
      <c r="D158" s="19">
        <v>0.17725988700564971</v>
      </c>
      <c r="E158" s="19">
        <v>0.47598870056497178</v>
      </c>
      <c r="F158" s="19">
        <v>0.12535310734463276</v>
      </c>
      <c r="G158" s="19">
        <v>0.1115819209039548</v>
      </c>
      <c r="H158" s="19">
        <v>0.22069209039548024</v>
      </c>
      <c r="I158" s="20"/>
      <c r="J158" s="20"/>
      <c r="K158" s="20"/>
      <c r="L158" s="20"/>
      <c r="M158" s="20"/>
      <c r="N158" s="20"/>
      <c r="O158" s="20"/>
      <c r="P158" s="20"/>
      <c r="Q158" s="20"/>
      <c r="R158" s="20"/>
      <c r="S158" s="20"/>
      <c r="T158" s="20"/>
      <c r="U158" s="20"/>
      <c r="V158" s="20"/>
      <c r="W158" s="20"/>
      <c r="X158" s="20"/>
      <c r="Y158" s="20"/>
    </row>
    <row r="159" spans="1:25" s="1" customFormat="1" x14ac:dyDescent="0.25">
      <c r="A159" s="5" t="s">
        <v>10</v>
      </c>
      <c r="B159" s="4">
        <v>1045</v>
      </c>
      <c r="C159" s="19">
        <v>0.59234449760765551</v>
      </c>
      <c r="D159" s="19">
        <v>0.16363636363636364</v>
      </c>
      <c r="E159" s="19">
        <v>0.47942583732057414</v>
      </c>
      <c r="F159" s="19">
        <v>0.12535885167464114</v>
      </c>
      <c r="G159" s="19">
        <v>0.10717703349282297</v>
      </c>
      <c r="H159" s="19">
        <v>0.23157894736842105</v>
      </c>
      <c r="I159" s="20"/>
      <c r="J159" s="20"/>
      <c r="K159" s="20"/>
      <c r="L159" s="20"/>
      <c r="M159" s="20"/>
      <c r="N159" s="20"/>
      <c r="O159" s="20"/>
      <c r="P159" s="20"/>
      <c r="Q159" s="20"/>
      <c r="R159" s="20"/>
      <c r="S159" s="20"/>
      <c r="T159" s="20"/>
      <c r="U159" s="20"/>
      <c r="V159" s="20"/>
      <c r="W159" s="20"/>
      <c r="X159" s="20"/>
      <c r="Y159" s="20"/>
    </row>
    <row r="160" spans="1:25" s="1" customFormat="1" x14ac:dyDescent="0.25">
      <c r="A160" s="5" t="s">
        <v>9</v>
      </c>
      <c r="B160" s="4">
        <v>477</v>
      </c>
      <c r="C160" s="19">
        <v>0.58700209643605872</v>
      </c>
      <c r="D160" s="19">
        <v>0.18238993710691823</v>
      </c>
      <c r="E160" s="19">
        <v>0.48427672955974843</v>
      </c>
      <c r="F160" s="19">
        <v>0.13417190775681342</v>
      </c>
      <c r="G160" s="19">
        <v>9.2243186582809222E-2</v>
      </c>
      <c r="H160" s="19">
        <v>0.22641509433962265</v>
      </c>
      <c r="I160" s="20"/>
      <c r="J160" s="20"/>
      <c r="K160" s="20"/>
      <c r="L160" s="20"/>
      <c r="M160" s="20"/>
      <c r="N160" s="20"/>
      <c r="O160" s="20"/>
      <c r="P160" s="20"/>
      <c r="Q160" s="20"/>
      <c r="R160" s="20"/>
      <c r="S160" s="20"/>
      <c r="T160" s="20"/>
      <c r="U160" s="20"/>
      <c r="V160" s="20"/>
      <c r="W160" s="20"/>
      <c r="X160" s="20"/>
      <c r="Y160" s="20"/>
    </row>
    <row r="161" spans="1:25" s="1" customFormat="1" x14ac:dyDescent="0.25">
      <c r="A161" s="5" t="s">
        <v>8</v>
      </c>
      <c r="B161" s="4">
        <v>548</v>
      </c>
      <c r="C161" s="19">
        <v>0.60036496350364965</v>
      </c>
      <c r="D161" s="19">
        <v>0.19708029197080293</v>
      </c>
      <c r="E161" s="19">
        <v>0.4489051094890511</v>
      </c>
      <c r="F161" s="19">
        <v>0.12408759124087591</v>
      </c>
      <c r="G161" s="19">
        <v>0.10766423357664233</v>
      </c>
      <c r="H161" s="19">
        <v>0.20620437956204379</v>
      </c>
      <c r="I161" s="20"/>
      <c r="J161" s="20"/>
      <c r="K161" s="20"/>
      <c r="L161" s="20"/>
      <c r="M161" s="20"/>
      <c r="N161" s="20"/>
      <c r="O161" s="20"/>
      <c r="P161" s="20"/>
      <c r="Q161" s="20"/>
      <c r="R161" s="20"/>
      <c r="S161" s="20"/>
      <c r="T161" s="20"/>
      <c r="U161" s="20"/>
      <c r="V161" s="20"/>
      <c r="W161" s="20"/>
      <c r="X161" s="20"/>
      <c r="Y161" s="20"/>
    </row>
    <row r="162" spans="1:25" s="1" customFormat="1" x14ac:dyDescent="0.25">
      <c r="A162" s="5" t="s">
        <v>7</v>
      </c>
      <c r="B162" s="4">
        <v>341</v>
      </c>
      <c r="C162" s="19">
        <v>0.62756598240469208</v>
      </c>
      <c r="D162" s="19">
        <v>0.17888563049853373</v>
      </c>
      <c r="E162" s="19">
        <v>0.4838709677419355</v>
      </c>
      <c r="F162" s="19">
        <v>0.1378299120234604</v>
      </c>
      <c r="G162" s="19">
        <v>0.1378299120234604</v>
      </c>
      <c r="H162" s="19">
        <v>0.18475073313782991</v>
      </c>
      <c r="I162" s="20"/>
      <c r="J162" s="20"/>
      <c r="K162" s="20"/>
      <c r="L162" s="20"/>
      <c r="M162" s="20"/>
      <c r="N162" s="20"/>
      <c r="O162" s="20"/>
      <c r="P162" s="20"/>
      <c r="Q162" s="20"/>
      <c r="R162" s="20"/>
      <c r="S162" s="20"/>
      <c r="T162" s="20"/>
      <c r="U162" s="20"/>
      <c r="V162" s="20"/>
      <c r="W162" s="20"/>
      <c r="X162" s="20"/>
      <c r="Y162" s="20"/>
    </row>
    <row r="163" spans="1:25" s="1" customFormat="1" x14ac:dyDescent="0.25">
      <c r="A163" s="5" t="s">
        <v>6</v>
      </c>
      <c r="B163" s="4">
        <v>421</v>
      </c>
      <c r="C163" s="19">
        <v>0.60807600950118768</v>
      </c>
      <c r="D163" s="19">
        <v>0.17814726840855108</v>
      </c>
      <c r="E163" s="19">
        <v>0.48693586698337293</v>
      </c>
      <c r="F163" s="19">
        <v>0.10688836104513064</v>
      </c>
      <c r="G163" s="19">
        <v>0.12826603325415678</v>
      </c>
      <c r="H163" s="19">
        <v>0.23515439429928742</v>
      </c>
      <c r="I163" s="20"/>
      <c r="J163" s="20"/>
      <c r="K163" s="20"/>
      <c r="L163" s="20"/>
      <c r="M163" s="20"/>
      <c r="N163" s="20"/>
      <c r="O163" s="20"/>
      <c r="P163" s="20"/>
      <c r="Q163" s="20"/>
      <c r="R163" s="20"/>
      <c r="S163" s="20"/>
      <c r="T163" s="20"/>
      <c r="U163" s="20"/>
      <c r="V163" s="20"/>
      <c r="W163" s="20"/>
      <c r="X163" s="20"/>
      <c r="Y163" s="20"/>
    </row>
    <row r="164" spans="1:25" s="1" customFormat="1" x14ac:dyDescent="0.25">
      <c r="A164" s="5" t="s">
        <v>5</v>
      </c>
      <c r="B164" s="4">
        <v>1662</v>
      </c>
      <c r="C164" s="19">
        <v>0.61251504211793018</v>
      </c>
      <c r="D164" s="19">
        <v>0.18110709987966306</v>
      </c>
      <c r="E164" s="19">
        <v>0.49037304452466907</v>
      </c>
      <c r="F164" s="19">
        <v>0.11492178098676294</v>
      </c>
      <c r="G164" s="19">
        <v>0.10348977135980746</v>
      </c>
      <c r="H164" s="19">
        <v>0.21058965102286403</v>
      </c>
      <c r="I164" s="20"/>
      <c r="J164" s="20"/>
      <c r="K164" s="20"/>
      <c r="L164" s="20"/>
      <c r="M164" s="20"/>
      <c r="N164" s="20"/>
      <c r="O164" s="20"/>
      <c r="P164" s="20"/>
      <c r="Q164" s="20"/>
      <c r="R164" s="20"/>
      <c r="S164" s="20"/>
      <c r="T164" s="20"/>
      <c r="U164" s="20"/>
      <c r="V164" s="20"/>
      <c r="W164" s="20"/>
      <c r="X164" s="20"/>
      <c r="Y164" s="20"/>
    </row>
    <row r="165" spans="1:25" s="1" customFormat="1" x14ac:dyDescent="0.25">
      <c r="A165" s="5" t="s">
        <v>4</v>
      </c>
      <c r="B165" s="4">
        <v>1128</v>
      </c>
      <c r="C165" s="19">
        <v>0.57978723404255317</v>
      </c>
      <c r="D165" s="19">
        <v>0.17109929078014185</v>
      </c>
      <c r="E165" s="19">
        <v>0.4521276595744681</v>
      </c>
      <c r="F165" s="19">
        <v>0.14095744680851063</v>
      </c>
      <c r="G165" s="19">
        <v>0.12056737588652482</v>
      </c>
      <c r="H165" s="19">
        <v>0.23847517730496454</v>
      </c>
      <c r="I165" s="20"/>
      <c r="J165" s="20"/>
      <c r="K165" s="20"/>
      <c r="L165" s="20"/>
      <c r="M165" s="20"/>
      <c r="N165" s="20"/>
      <c r="O165" s="20"/>
      <c r="P165" s="20"/>
      <c r="Q165" s="20"/>
      <c r="R165" s="20"/>
      <c r="S165" s="20"/>
      <c r="T165" s="20"/>
      <c r="U165" s="20"/>
      <c r="V165" s="20"/>
      <c r="W165" s="20"/>
      <c r="X165" s="20"/>
      <c r="Y165" s="20"/>
    </row>
    <row r="166" spans="1:25" s="1" customFormat="1" x14ac:dyDescent="0.25">
      <c r="A166" s="5" t="s">
        <v>3</v>
      </c>
      <c r="B166" s="4">
        <v>647</v>
      </c>
      <c r="C166" s="19">
        <v>0.47913446676970634</v>
      </c>
      <c r="D166" s="19">
        <v>0.10973724884080371</v>
      </c>
      <c r="E166" s="19">
        <v>0.42040185471406494</v>
      </c>
      <c r="F166" s="19">
        <v>5.8732612055641419E-2</v>
      </c>
      <c r="G166" s="19">
        <v>4.0185471406491501E-2</v>
      </c>
      <c r="H166" s="19">
        <v>0.3261205564142195</v>
      </c>
      <c r="I166" s="20"/>
      <c r="J166" s="20"/>
      <c r="K166" s="20"/>
      <c r="L166" s="20"/>
      <c r="M166" s="20"/>
      <c r="N166" s="20"/>
      <c r="O166" s="20"/>
      <c r="P166" s="20"/>
      <c r="Q166" s="20"/>
      <c r="R166" s="20"/>
      <c r="S166" s="20"/>
      <c r="T166" s="20"/>
      <c r="U166" s="20"/>
      <c r="V166" s="20"/>
      <c r="W166" s="20"/>
      <c r="X166" s="20"/>
      <c r="Y166" s="20"/>
    </row>
    <row r="167" spans="1:25" s="1" customFormat="1" x14ac:dyDescent="0.25">
      <c r="A167" s="5" t="s">
        <v>2</v>
      </c>
      <c r="B167" s="4">
        <v>1203</v>
      </c>
      <c r="C167" s="19">
        <v>0.6242726517040732</v>
      </c>
      <c r="D167" s="19">
        <v>0.16043225270157938</v>
      </c>
      <c r="E167" s="19">
        <v>0.50124688279301743</v>
      </c>
      <c r="F167" s="19">
        <v>9.3931837073981714E-2</v>
      </c>
      <c r="G167" s="19">
        <v>6.5669160432252696E-2</v>
      </c>
      <c r="H167" s="19">
        <v>0.20282626766417289</v>
      </c>
      <c r="I167" s="20"/>
      <c r="J167" s="20"/>
      <c r="K167" s="20"/>
      <c r="L167" s="20"/>
      <c r="M167" s="20"/>
      <c r="N167" s="20"/>
      <c r="O167" s="20"/>
      <c r="P167" s="20"/>
      <c r="Q167" s="20"/>
      <c r="R167" s="20"/>
      <c r="S167" s="20"/>
      <c r="T167" s="20"/>
      <c r="U167" s="20"/>
      <c r="V167" s="20"/>
      <c r="W167" s="20"/>
      <c r="X167" s="20"/>
      <c r="Y167" s="20"/>
    </row>
    <row r="168" spans="1:25" s="1" customFormat="1" x14ac:dyDescent="0.25">
      <c r="A168" s="5" t="s">
        <v>1</v>
      </c>
      <c r="B168" s="4">
        <v>384</v>
      </c>
      <c r="C168" s="19">
        <v>0.65104166666666663</v>
      </c>
      <c r="D168" s="19">
        <v>0.20572916666666666</v>
      </c>
      <c r="E168" s="19">
        <v>0.49739583333333331</v>
      </c>
      <c r="F168" s="19">
        <v>0.14322916666666666</v>
      </c>
      <c r="G168" s="19">
        <v>0.16145833333333334</v>
      </c>
      <c r="H168" s="19">
        <v>0.1875</v>
      </c>
      <c r="I168" s="20"/>
      <c r="J168" s="20"/>
      <c r="K168" s="20"/>
      <c r="L168" s="20"/>
      <c r="M168" s="20"/>
      <c r="N168" s="20"/>
      <c r="O168" s="20"/>
      <c r="P168" s="20"/>
      <c r="Q168" s="20"/>
      <c r="R168" s="20"/>
      <c r="S168" s="20"/>
      <c r="T168" s="20"/>
      <c r="U168" s="20"/>
      <c r="V168" s="20"/>
      <c r="W168" s="20"/>
      <c r="X168" s="20"/>
      <c r="Y168" s="20"/>
    </row>
    <row r="169" spans="1:25" s="1" customFormat="1" x14ac:dyDescent="0.25">
      <c r="A169" s="5" t="s">
        <v>0</v>
      </c>
      <c r="B169" s="4">
        <v>588</v>
      </c>
      <c r="C169" s="19">
        <v>0.65306122448979587</v>
      </c>
      <c r="D169" s="19">
        <v>0.2687074829931973</v>
      </c>
      <c r="E169" s="19">
        <v>0.47108843537414968</v>
      </c>
      <c r="F169" s="19">
        <v>0.25340136054421769</v>
      </c>
      <c r="G169" s="19">
        <v>0.25</v>
      </c>
      <c r="H169" s="19">
        <v>0.1598639455782313</v>
      </c>
      <c r="I169" s="20"/>
      <c r="J169" s="20"/>
      <c r="K169" s="20"/>
      <c r="L169" s="20"/>
      <c r="M169" s="20"/>
      <c r="N169" s="20"/>
      <c r="O169" s="20"/>
      <c r="P169" s="20"/>
      <c r="Q169" s="20"/>
      <c r="R169" s="20"/>
      <c r="S169" s="20"/>
      <c r="T169" s="20"/>
      <c r="U169" s="20"/>
      <c r="V169" s="20"/>
      <c r="W169" s="20"/>
      <c r="X169" s="20"/>
      <c r="Y169" s="20"/>
    </row>
    <row r="170" spans="1:25" s="1" customFormat="1" x14ac:dyDescent="0.25">
      <c r="C170" s="18"/>
      <c r="D170" s="18"/>
      <c r="E170" s="18"/>
      <c r="F170" s="18"/>
      <c r="G170" s="18"/>
      <c r="H170" s="18"/>
      <c r="I170" s="18"/>
      <c r="J170" s="18"/>
      <c r="K170" s="18"/>
      <c r="L170" s="18"/>
      <c r="M170" s="18"/>
      <c r="N170" s="18"/>
      <c r="O170" s="18"/>
      <c r="P170" s="18"/>
      <c r="Q170" s="18"/>
      <c r="R170" s="18"/>
      <c r="S170" s="18"/>
      <c r="T170" s="18"/>
      <c r="U170" s="18"/>
      <c r="V170" s="18"/>
      <c r="W170" s="18"/>
      <c r="X170" s="18"/>
      <c r="Y170" s="18"/>
    </row>
    <row r="171" spans="1:25" s="1" customFormat="1" x14ac:dyDescent="0.25">
      <c r="A171" s="1" t="s">
        <v>1129</v>
      </c>
      <c r="C171" s="18"/>
      <c r="D171" s="18"/>
      <c r="E171" s="18"/>
      <c r="F171" s="18"/>
      <c r="G171" s="18"/>
      <c r="H171" s="18"/>
      <c r="I171" s="18"/>
      <c r="J171" s="18"/>
      <c r="K171" s="18"/>
      <c r="L171" s="18"/>
      <c r="M171" s="18"/>
      <c r="N171" s="18"/>
      <c r="O171" s="18"/>
      <c r="P171" s="18"/>
      <c r="Q171" s="18"/>
      <c r="R171" s="18"/>
      <c r="S171" s="18"/>
      <c r="T171" s="18"/>
      <c r="U171" s="18"/>
      <c r="V171" s="18"/>
      <c r="W171" s="18"/>
      <c r="X171" s="18"/>
      <c r="Y171" s="18"/>
    </row>
    <row r="172" spans="1:25" s="1" customFormat="1" x14ac:dyDescent="0.25">
      <c r="C172" s="18"/>
      <c r="D172" s="18"/>
      <c r="E172" s="18"/>
      <c r="F172" s="18"/>
      <c r="G172" s="18"/>
      <c r="H172" s="18"/>
      <c r="I172" s="18"/>
      <c r="J172" s="18"/>
      <c r="K172" s="18"/>
      <c r="L172" s="18"/>
      <c r="M172" s="18"/>
      <c r="N172" s="18"/>
      <c r="O172" s="18"/>
      <c r="P172" s="18"/>
      <c r="Q172" s="18"/>
      <c r="R172" s="18"/>
      <c r="S172" s="18"/>
      <c r="T172" s="18"/>
      <c r="U172" s="18"/>
      <c r="V172" s="18"/>
      <c r="W172" s="18"/>
      <c r="X172" s="18"/>
      <c r="Y172" s="18"/>
    </row>
    <row r="173" spans="1:25" s="1" customFormat="1" ht="75" x14ac:dyDescent="0.25">
      <c r="A173" s="7" t="s">
        <v>16</v>
      </c>
      <c r="B173" s="7" t="s">
        <v>15</v>
      </c>
      <c r="C173" s="10" t="s">
        <v>938</v>
      </c>
      <c r="D173" s="10" t="s">
        <v>939</v>
      </c>
      <c r="E173" s="10" t="s">
        <v>940</v>
      </c>
      <c r="F173" s="10" t="s">
        <v>941</v>
      </c>
      <c r="G173" s="10" t="s">
        <v>942</v>
      </c>
      <c r="H173" s="10" t="s">
        <v>384</v>
      </c>
      <c r="I173" s="9"/>
      <c r="J173" s="9"/>
      <c r="K173" s="9"/>
      <c r="L173" s="9"/>
      <c r="M173" s="9"/>
      <c r="N173" s="9"/>
      <c r="O173" s="9"/>
      <c r="P173" s="9"/>
      <c r="Q173" s="9"/>
      <c r="R173" s="9"/>
      <c r="S173" s="9"/>
      <c r="T173" s="9"/>
      <c r="U173" s="9"/>
      <c r="V173" s="9"/>
      <c r="W173" s="9"/>
      <c r="X173" s="9"/>
      <c r="Y173" s="9"/>
    </row>
    <row r="174" spans="1:25" s="1" customFormat="1" x14ac:dyDescent="0.25">
      <c r="A174" s="6" t="s">
        <v>11</v>
      </c>
      <c r="B174" s="4">
        <v>3710</v>
      </c>
      <c r="C174" s="19">
        <v>0.16388140161725068</v>
      </c>
      <c r="D174" s="19">
        <v>0.1196765498652291</v>
      </c>
      <c r="E174" s="19">
        <v>1.7520215633423181E-2</v>
      </c>
      <c r="F174" s="19">
        <v>1.2129380053908356E-2</v>
      </c>
      <c r="G174" s="19">
        <v>0.42830188679245285</v>
      </c>
      <c r="H174" s="19">
        <v>0.25849056603773585</v>
      </c>
      <c r="I174" s="20"/>
      <c r="J174" s="20"/>
      <c r="K174" s="20"/>
      <c r="L174" s="20"/>
      <c r="M174" s="20"/>
      <c r="N174" s="20"/>
      <c r="O174" s="20"/>
      <c r="P174" s="20"/>
      <c r="Q174" s="20"/>
      <c r="R174" s="20"/>
      <c r="S174" s="20"/>
      <c r="T174" s="20"/>
      <c r="U174" s="20"/>
      <c r="V174" s="20"/>
      <c r="W174" s="20"/>
      <c r="X174" s="20"/>
      <c r="Y174" s="20"/>
    </row>
    <row r="175" spans="1:25" s="1" customFormat="1" x14ac:dyDescent="0.25">
      <c r="A175" s="5" t="s">
        <v>10</v>
      </c>
      <c r="B175" s="4">
        <v>1353</v>
      </c>
      <c r="C175" s="19">
        <v>0.17442719881744273</v>
      </c>
      <c r="D175" s="19">
        <v>0.11899482631189948</v>
      </c>
      <c r="E175" s="19">
        <v>1.4781966001478197E-2</v>
      </c>
      <c r="F175" s="19">
        <v>8.869179600886918E-3</v>
      </c>
      <c r="G175" s="19">
        <v>0.43163340724316335</v>
      </c>
      <c r="H175" s="19">
        <v>0.25129342202512933</v>
      </c>
      <c r="I175" s="20"/>
      <c r="J175" s="20"/>
      <c r="K175" s="20"/>
      <c r="L175" s="20"/>
      <c r="M175" s="20"/>
      <c r="N175" s="20"/>
      <c r="O175" s="20"/>
      <c r="P175" s="20"/>
      <c r="Q175" s="20"/>
      <c r="R175" s="20"/>
      <c r="S175" s="20"/>
      <c r="T175" s="20"/>
      <c r="U175" s="20"/>
      <c r="V175" s="20"/>
      <c r="W175" s="20"/>
      <c r="X175" s="20"/>
      <c r="Y175" s="20"/>
    </row>
    <row r="176" spans="1:25" s="1" customFormat="1" x14ac:dyDescent="0.25">
      <c r="A176" s="5" t="s">
        <v>9</v>
      </c>
      <c r="B176" s="4">
        <v>673</v>
      </c>
      <c r="C176" s="19">
        <v>0.13521545319465081</v>
      </c>
      <c r="D176" s="19">
        <v>0.1025260029717682</v>
      </c>
      <c r="E176" s="19">
        <v>1.6344725111441308E-2</v>
      </c>
      <c r="F176" s="19">
        <v>1.3372956909361069E-2</v>
      </c>
      <c r="G176" s="19">
        <v>0.48885586924219909</v>
      </c>
      <c r="H176" s="19">
        <v>0.24368499257057949</v>
      </c>
      <c r="I176" s="20"/>
      <c r="J176" s="20"/>
      <c r="K176" s="20"/>
      <c r="L176" s="20"/>
      <c r="M176" s="20"/>
      <c r="N176" s="20"/>
      <c r="O176" s="20"/>
      <c r="P176" s="20"/>
      <c r="Q176" s="20"/>
      <c r="R176" s="20"/>
      <c r="S176" s="20"/>
      <c r="T176" s="20"/>
      <c r="U176" s="20"/>
      <c r="V176" s="20"/>
      <c r="W176" s="20"/>
      <c r="X176" s="20"/>
      <c r="Y176" s="20"/>
    </row>
    <row r="177" spans="1:25" s="1" customFormat="1" x14ac:dyDescent="0.25">
      <c r="A177" s="5" t="s">
        <v>8</v>
      </c>
      <c r="B177" s="4">
        <v>710</v>
      </c>
      <c r="C177" s="19">
        <v>0.16056338028169015</v>
      </c>
      <c r="D177" s="19">
        <v>0.12957746478873239</v>
      </c>
      <c r="E177" s="19">
        <v>2.8169014084507043E-2</v>
      </c>
      <c r="F177" s="19">
        <v>1.4084507042253521E-2</v>
      </c>
      <c r="G177" s="19">
        <v>0.35633802816901411</v>
      </c>
      <c r="H177" s="19">
        <v>0.31126760563380279</v>
      </c>
      <c r="I177" s="20"/>
      <c r="J177" s="20"/>
      <c r="K177" s="20"/>
      <c r="L177" s="20"/>
      <c r="M177" s="20"/>
      <c r="N177" s="20"/>
      <c r="O177" s="20"/>
      <c r="P177" s="20"/>
      <c r="Q177" s="20"/>
      <c r="R177" s="20"/>
      <c r="S177" s="20"/>
      <c r="T177" s="20"/>
      <c r="U177" s="20"/>
      <c r="V177" s="20"/>
      <c r="W177" s="20"/>
      <c r="X177" s="20"/>
      <c r="Y177" s="20"/>
    </row>
    <row r="178" spans="1:25" s="1" customFormat="1" x14ac:dyDescent="0.25">
      <c r="A178" s="5" t="s">
        <v>7</v>
      </c>
      <c r="B178" s="4">
        <v>426</v>
      </c>
      <c r="C178" s="19">
        <v>0.17370892018779344</v>
      </c>
      <c r="D178" s="19">
        <v>0.13380281690140844</v>
      </c>
      <c r="E178" s="19">
        <v>2.1126760563380281E-2</v>
      </c>
      <c r="F178" s="19">
        <v>1.1737089201877934E-2</v>
      </c>
      <c r="G178" s="19">
        <v>0.41549295774647887</v>
      </c>
      <c r="H178" s="19">
        <v>0.24413145539906103</v>
      </c>
      <c r="I178" s="20"/>
      <c r="J178" s="20"/>
      <c r="K178" s="20"/>
      <c r="L178" s="20"/>
      <c r="M178" s="20"/>
      <c r="N178" s="20"/>
      <c r="O178" s="20"/>
      <c r="P178" s="20"/>
      <c r="Q178" s="20"/>
      <c r="R178" s="20"/>
      <c r="S178" s="20"/>
      <c r="T178" s="20"/>
      <c r="U178" s="20"/>
      <c r="V178" s="20"/>
      <c r="W178" s="20"/>
      <c r="X178" s="20"/>
      <c r="Y178" s="20"/>
    </row>
    <row r="179" spans="1:25" s="1" customFormat="1" x14ac:dyDescent="0.25">
      <c r="A179" s="5" t="s">
        <v>6</v>
      </c>
      <c r="B179" s="4">
        <v>548</v>
      </c>
      <c r="C179" s="19">
        <v>0.16970802919708028</v>
      </c>
      <c r="D179" s="19">
        <v>0.11861313868613138</v>
      </c>
      <c r="E179" s="19">
        <v>9.1240875912408752E-3</v>
      </c>
      <c r="F179" s="19">
        <v>1.6423357664233577E-2</v>
      </c>
      <c r="G179" s="19">
        <v>0.4489051094890511</v>
      </c>
      <c r="H179" s="19">
        <v>0.23722627737226276</v>
      </c>
      <c r="I179" s="20"/>
      <c r="J179" s="20"/>
      <c r="K179" s="20"/>
      <c r="L179" s="20"/>
      <c r="M179" s="20"/>
      <c r="N179" s="20"/>
      <c r="O179" s="20"/>
      <c r="P179" s="20"/>
      <c r="Q179" s="20"/>
      <c r="R179" s="20"/>
      <c r="S179" s="20"/>
      <c r="T179" s="20"/>
      <c r="U179" s="20"/>
      <c r="V179" s="20"/>
      <c r="W179" s="20"/>
      <c r="X179" s="20"/>
      <c r="Y179" s="20"/>
    </row>
    <row r="180" spans="1:25" s="1" customFormat="1" x14ac:dyDescent="0.25">
      <c r="A180" s="5" t="s">
        <v>5</v>
      </c>
      <c r="B180" s="4">
        <v>2170</v>
      </c>
      <c r="C180" s="19">
        <v>0.18294930875576038</v>
      </c>
      <c r="D180" s="19">
        <v>0.12119815668202764</v>
      </c>
      <c r="E180" s="19">
        <v>1.889400921658986E-2</v>
      </c>
      <c r="F180" s="19">
        <v>1.2442396313364055E-2</v>
      </c>
      <c r="G180" s="19">
        <v>0.39124423963133642</v>
      </c>
      <c r="H180" s="19">
        <v>0.27327188940092167</v>
      </c>
      <c r="I180" s="20"/>
      <c r="J180" s="20"/>
      <c r="K180" s="20"/>
      <c r="L180" s="20"/>
      <c r="M180" s="20"/>
      <c r="N180" s="20"/>
      <c r="O180" s="20"/>
      <c r="P180" s="20"/>
      <c r="Q180" s="20"/>
      <c r="R180" s="20"/>
      <c r="S180" s="20"/>
      <c r="T180" s="20"/>
      <c r="U180" s="20"/>
      <c r="V180" s="20"/>
      <c r="W180" s="20"/>
      <c r="X180" s="20"/>
      <c r="Y180" s="20"/>
    </row>
    <row r="181" spans="1:25" s="1" customFormat="1" x14ac:dyDescent="0.25">
      <c r="A181" s="5" t="s">
        <v>4</v>
      </c>
      <c r="B181" s="4">
        <v>1477</v>
      </c>
      <c r="C181" s="19">
        <v>0.13337846987136087</v>
      </c>
      <c r="D181" s="19">
        <v>0.11848341232227488</v>
      </c>
      <c r="E181" s="19">
        <v>1.6249153689911984E-2</v>
      </c>
      <c r="F181" s="19">
        <v>1.2186865267433988E-2</v>
      </c>
      <c r="G181" s="19">
        <v>0.4813811780636425</v>
      </c>
      <c r="H181" s="19">
        <v>0.23832092078537576</v>
      </c>
      <c r="I181" s="20"/>
      <c r="J181" s="20"/>
      <c r="K181" s="20"/>
      <c r="L181" s="20"/>
      <c r="M181" s="20"/>
      <c r="N181" s="20"/>
      <c r="O181" s="20"/>
      <c r="P181" s="20"/>
      <c r="Q181" s="20"/>
      <c r="R181" s="20"/>
      <c r="S181" s="20"/>
      <c r="T181" s="20"/>
      <c r="U181" s="20"/>
      <c r="V181" s="20"/>
      <c r="W181" s="20"/>
      <c r="X181" s="20"/>
      <c r="Y181" s="20"/>
    </row>
    <row r="182" spans="1:25" s="1" customFormat="1" x14ac:dyDescent="0.25">
      <c r="A182" s="5" t="s">
        <v>3</v>
      </c>
      <c r="B182" s="4">
        <v>1017</v>
      </c>
      <c r="C182" s="19">
        <v>0.14355948869223206</v>
      </c>
      <c r="D182" s="19">
        <v>0.10619469026548672</v>
      </c>
      <c r="E182" s="19">
        <v>1.2782694198623401E-2</v>
      </c>
      <c r="F182" s="19">
        <v>1.376597836774828E-2</v>
      </c>
      <c r="G182" s="19">
        <v>0.39036381514257623</v>
      </c>
      <c r="H182" s="19">
        <v>0.33333333333333331</v>
      </c>
      <c r="I182" s="20"/>
      <c r="J182" s="20"/>
      <c r="K182" s="20"/>
      <c r="L182" s="20"/>
      <c r="M182" s="20"/>
      <c r="N182" s="20"/>
      <c r="O182" s="20"/>
      <c r="P182" s="20"/>
      <c r="Q182" s="20"/>
      <c r="R182" s="20"/>
      <c r="S182" s="20"/>
      <c r="T182" s="20"/>
      <c r="U182" s="20"/>
      <c r="V182" s="20"/>
      <c r="W182" s="20"/>
      <c r="X182" s="20"/>
      <c r="Y182" s="20"/>
    </row>
    <row r="183" spans="1:25" s="1" customFormat="1" x14ac:dyDescent="0.25">
      <c r="A183" s="5" t="s">
        <v>2</v>
      </c>
      <c r="B183" s="4">
        <v>1520</v>
      </c>
      <c r="C183" s="19">
        <v>0.19013157894736843</v>
      </c>
      <c r="D183" s="19">
        <v>0.13157894736842105</v>
      </c>
      <c r="E183" s="19">
        <v>1.7105263157894738E-2</v>
      </c>
      <c r="F183" s="19">
        <v>7.2368421052631578E-3</v>
      </c>
      <c r="G183" s="19">
        <v>0.38684210526315788</v>
      </c>
      <c r="H183" s="19">
        <v>0.26710526315789473</v>
      </c>
      <c r="I183" s="20"/>
      <c r="J183" s="20"/>
      <c r="K183" s="20"/>
      <c r="L183" s="20"/>
      <c r="M183" s="20"/>
      <c r="N183" s="20"/>
      <c r="O183" s="20"/>
      <c r="P183" s="20"/>
      <c r="Q183" s="20"/>
      <c r="R183" s="20"/>
      <c r="S183" s="20"/>
      <c r="T183" s="20"/>
      <c r="U183" s="20"/>
      <c r="V183" s="20"/>
      <c r="W183" s="20"/>
      <c r="X183" s="20"/>
      <c r="Y183" s="20"/>
    </row>
    <row r="184" spans="1:25" s="1" customFormat="1" x14ac:dyDescent="0.25">
      <c r="A184" s="5" t="s">
        <v>1</v>
      </c>
      <c r="B184" s="4">
        <v>457</v>
      </c>
      <c r="C184" s="19">
        <v>0.15973741794310722</v>
      </c>
      <c r="D184" s="19">
        <v>0.11159737417943107</v>
      </c>
      <c r="E184" s="19">
        <v>1.5317286652078774E-2</v>
      </c>
      <c r="F184" s="19">
        <v>1.0940919037199124E-2</v>
      </c>
      <c r="G184" s="19">
        <v>0.49234135667396062</v>
      </c>
      <c r="H184" s="19">
        <v>0.21006564551422319</v>
      </c>
      <c r="I184" s="20"/>
      <c r="J184" s="20"/>
      <c r="K184" s="20"/>
      <c r="L184" s="20"/>
      <c r="M184" s="20"/>
      <c r="N184" s="20"/>
      <c r="O184" s="20"/>
      <c r="P184" s="20"/>
      <c r="Q184" s="20"/>
      <c r="R184" s="20"/>
      <c r="S184" s="20"/>
      <c r="T184" s="20"/>
      <c r="U184" s="20"/>
      <c r="V184" s="20"/>
      <c r="W184" s="20"/>
      <c r="X184" s="20"/>
      <c r="Y184" s="20"/>
    </row>
    <row r="185" spans="1:25" s="1" customFormat="1" x14ac:dyDescent="0.25">
      <c r="A185" s="5" t="s">
        <v>0</v>
      </c>
      <c r="B185" s="4">
        <v>693</v>
      </c>
      <c r="C185" s="19">
        <v>0.13708513708513709</v>
      </c>
      <c r="D185" s="19">
        <v>0.12265512265512266</v>
      </c>
      <c r="E185" s="19">
        <v>2.7417027417027416E-2</v>
      </c>
      <c r="F185" s="19">
        <v>2.1645021645021644E-2</v>
      </c>
      <c r="G185" s="19">
        <v>0.5295815295815296</v>
      </c>
      <c r="H185" s="19">
        <v>0.16161616161616163</v>
      </c>
      <c r="I185" s="20"/>
      <c r="J185" s="20"/>
      <c r="K185" s="20"/>
      <c r="L185" s="20"/>
      <c r="M185" s="20"/>
      <c r="N185" s="20"/>
      <c r="O185" s="20"/>
      <c r="P185" s="20"/>
      <c r="Q185" s="20"/>
      <c r="R185" s="20"/>
      <c r="S185" s="20"/>
      <c r="T185" s="20"/>
      <c r="U185" s="20"/>
      <c r="V185" s="20"/>
      <c r="W185" s="20"/>
      <c r="X185" s="20"/>
      <c r="Y185" s="20"/>
    </row>
    <row r="186" spans="1:25" s="1" customFormat="1" x14ac:dyDescent="0.25">
      <c r="C186" s="18"/>
      <c r="D186" s="18"/>
      <c r="E186" s="18"/>
      <c r="F186" s="18"/>
      <c r="G186" s="18"/>
      <c r="H186" s="18"/>
      <c r="I186" s="18"/>
      <c r="J186" s="18"/>
      <c r="K186" s="18"/>
      <c r="L186" s="18"/>
      <c r="M186" s="18"/>
      <c r="N186" s="18"/>
      <c r="O186" s="18"/>
      <c r="P186" s="18"/>
      <c r="Q186" s="18"/>
      <c r="R186" s="18"/>
      <c r="S186" s="18"/>
      <c r="T186" s="18"/>
      <c r="U186" s="18"/>
      <c r="V186" s="18"/>
      <c r="W186" s="18"/>
      <c r="X186" s="18"/>
      <c r="Y186" s="18"/>
    </row>
    <row r="187" spans="1:25" s="1" customFormat="1" x14ac:dyDescent="0.25">
      <c r="A187" s="1" t="s">
        <v>1130</v>
      </c>
      <c r="C187" s="18"/>
      <c r="D187" s="18"/>
      <c r="E187" s="18"/>
      <c r="F187" s="18"/>
      <c r="G187" s="18"/>
      <c r="H187" s="18"/>
      <c r="I187" s="18"/>
      <c r="J187" s="18"/>
      <c r="K187" s="18"/>
      <c r="L187" s="18"/>
      <c r="M187" s="18"/>
      <c r="N187" s="18"/>
      <c r="O187" s="18"/>
      <c r="P187" s="18"/>
      <c r="Q187" s="18"/>
      <c r="R187" s="18"/>
      <c r="S187" s="18"/>
      <c r="T187" s="18"/>
      <c r="U187" s="18"/>
      <c r="V187" s="18"/>
      <c r="W187" s="18"/>
      <c r="X187" s="18"/>
      <c r="Y187" s="18"/>
    </row>
    <row r="188" spans="1:25" s="1" customFormat="1" x14ac:dyDescent="0.25">
      <c r="C188" s="18"/>
      <c r="D188" s="18"/>
      <c r="E188" s="18"/>
      <c r="F188" s="18"/>
      <c r="G188" s="18"/>
      <c r="H188" s="18"/>
      <c r="I188" s="18"/>
      <c r="J188" s="18"/>
      <c r="K188" s="18"/>
      <c r="L188" s="18"/>
      <c r="M188" s="18"/>
      <c r="N188" s="18"/>
      <c r="O188" s="18"/>
      <c r="P188" s="18"/>
      <c r="Q188" s="18"/>
      <c r="R188" s="18"/>
      <c r="S188" s="18"/>
      <c r="T188" s="18"/>
      <c r="U188" s="18"/>
      <c r="V188" s="18"/>
      <c r="W188" s="18"/>
      <c r="X188" s="18"/>
      <c r="Y188" s="18"/>
    </row>
    <row r="189" spans="1:25" s="1" customFormat="1" ht="45" x14ac:dyDescent="0.25">
      <c r="A189" s="7" t="s">
        <v>16</v>
      </c>
      <c r="B189" s="7" t="s">
        <v>15</v>
      </c>
      <c r="C189" s="10" t="s">
        <v>1131</v>
      </c>
      <c r="D189" s="10" t="s">
        <v>943</v>
      </c>
      <c r="E189" s="10" t="s">
        <v>944</v>
      </c>
      <c r="F189" s="10" t="s">
        <v>945</v>
      </c>
      <c r="G189" s="10" t="s">
        <v>946</v>
      </c>
      <c r="H189" s="10" t="s">
        <v>186</v>
      </c>
      <c r="I189" s="9"/>
      <c r="J189" s="9"/>
      <c r="K189" s="9"/>
      <c r="L189" s="9"/>
      <c r="M189" s="9"/>
      <c r="N189" s="9"/>
      <c r="O189" s="9"/>
      <c r="P189" s="9"/>
      <c r="Q189" s="9"/>
      <c r="R189" s="9"/>
      <c r="S189" s="9"/>
      <c r="T189" s="9"/>
      <c r="U189" s="9"/>
      <c r="V189" s="9"/>
      <c r="W189" s="9"/>
      <c r="X189" s="9"/>
      <c r="Y189" s="9"/>
    </row>
    <row r="190" spans="1:25" s="1" customFormat="1" x14ac:dyDescent="0.25">
      <c r="A190" s="6" t="s">
        <v>11</v>
      </c>
      <c r="B190" s="4">
        <v>2915</v>
      </c>
      <c r="C190" s="19">
        <v>0.13584905660377358</v>
      </c>
      <c r="D190" s="19">
        <v>1.5437392795883362E-2</v>
      </c>
      <c r="E190" s="19">
        <v>0.55849056603773584</v>
      </c>
      <c r="F190" s="19">
        <v>0.20754716981132076</v>
      </c>
      <c r="G190" s="19">
        <v>1.5437392795883362E-2</v>
      </c>
      <c r="H190" s="19">
        <v>6.7238421955403083E-2</v>
      </c>
      <c r="I190" s="20"/>
      <c r="J190" s="20"/>
      <c r="K190" s="20"/>
      <c r="L190" s="20"/>
      <c r="M190" s="20"/>
      <c r="N190" s="20"/>
      <c r="O190" s="20"/>
      <c r="P190" s="20"/>
      <c r="Q190" s="20"/>
      <c r="R190" s="20"/>
      <c r="S190" s="20"/>
      <c r="T190" s="20"/>
      <c r="U190" s="20"/>
      <c r="V190" s="20"/>
      <c r="W190" s="20"/>
      <c r="X190" s="20"/>
      <c r="Y190" s="20"/>
    </row>
    <row r="191" spans="1:25" s="1" customFormat="1" x14ac:dyDescent="0.25">
      <c r="A191" s="5" t="s">
        <v>10</v>
      </c>
      <c r="B191" s="4">
        <v>1073</v>
      </c>
      <c r="C191" s="19">
        <v>0.14445479962721341</v>
      </c>
      <c r="D191" s="19">
        <v>1.7707362534948742E-2</v>
      </c>
      <c r="E191" s="19">
        <v>0.5368126747437092</v>
      </c>
      <c r="F191" s="19">
        <v>0.20596458527493011</v>
      </c>
      <c r="G191" s="19">
        <v>2.6095060577819199E-2</v>
      </c>
      <c r="H191" s="19">
        <v>6.8965517241379309E-2</v>
      </c>
      <c r="I191" s="20"/>
      <c r="J191" s="20"/>
      <c r="K191" s="20"/>
      <c r="L191" s="20"/>
      <c r="M191" s="20"/>
      <c r="N191" s="20"/>
      <c r="O191" s="20"/>
      <c r="P191" s="20"/>
      <c r="Q191" s="20"/>
      <c r="R191" s="20"/>
      <c r="S191" s="20"/>
      <c r="T191" s="20"/>
      <c r="U191" s="20"/>
      <c r="V191" s="20"/>
      <c r="W191" s="20"/>
      <c r="X191" s="20"/>
      <c r="Y191" s="20"/>
    </row>
    <row r="192" spans="1:25" s="1" customFormat="1" x14ac:dyDescent="0.25">
      <c r="A192" s="5" t="s">
        <v>9</v>
      </c>
      <c r="B192" s="4">
        <v>529</v>
      </c>
      <c r="C192" s="19">
        <v>0.17580340264650285</v>
      </c>
      <c r="D192" s="19">
        <v>1.890359168241966E-2</v>
      </c>
      <c r="E192" s="19">
        <v>0.55198487712665412</v>
      </c>
      <c r="F192" s="19">
        <v>0.1890359168241966</v>
      </c>
      <c r="G192" s="19">
        <v>7.5614366729678641E-3</v>
      </c>
      <c r="H192" s="19">
        <v>5.6710775047258979E-2</v>
      </c>
      <c r="I192" s="20"/>
      <c r="J192" s="20"/>
      <c r="K192" s="20"/>
      <c r="L192" s="20"/>
      <c r="M192" s="20"/>
      <c r="N192" s="20"/>
      <c r="O192" s="20"/>
      <c r="P192" s="20"/>
      <c r="Q192" s="20"/>
      <c r="R192" s="20"/>
      <c r="S192" s="20"/>
      <c r="T192" s="20"/>
      <c r="U192" s="20"/>
      <c r="V192" s="20"/>
      <c r="W192" s="20"/>
      <c r="X192" s="20"/>
      <c r="Y192" s="20"/>
    </row>
    <row r="193" spans="1:25" s="1" customFormat="1" x14ac:dyDescent="0.25">
      <c r="A193" s="5" t="s">
        <v>8</v>
      </c>
      <c r="B193" s="4">
        <v>534</v>
      </c>
      <c r="C193" s="19">
        <v>9.5505617977528087E-2</v>
      </c>
      <c r="D193" s="19">
        <v>2.0599250936329586E-2</v>
      </c>
      <c r="E193" s="19">
        <v>0.59925093632958804</v>
      </c>
      <c r="F193" s="19">
        <v>0.20973782771535582</v>
      </c>
      <c r="G193" s="19">
        <v>5.6179775280898875E-3</v>
      </c>
      <c r="H193" s="19">
        <v>6.9288389513108617E-2</v>
      </c>
      <c r="I193" s="20"/>
      <c r="J193" s="20"/>
      <c r="K193" s="20"/>
      <c r="L193" s="20"/>
      <c r="M193" s="20"/>
      <c r="N193" s="20"/>
      <c r="O193" s="20"/>
      <c r="P193" s="20"/>
      <c r="Q193" s="20"/>
      <c r="R193" s="20"/>
      <c r="S193" s="20"/>
      <c r="T193" s="20"/>
      <c r="U193" s="20"/>
      <c r="V193" s="20"/>
      <c r="W193" s="20"/>
      <c r="X193" s="20"/>
      <c r="Y193" s="20"/>
    </row>
    <row r="194" spans="1:25" s="1" customFormat="1" x14ac:dyDescent="0.25">
      <c r="A194" s="5" t="s">
        <v>7</v>
      </c>
      <c r="B194" s="4">
        <v>340</v>
      </c>
      <c r="C194" s="19">
        <v>0.12941176470588237</v>
      </c>
      <c r="D194" s="19">
        <v>8.8235294117647058E-3</v>
      </c>
      <c r="E194" s="19">
        <v>0.58823529411764708</v>
      </c>
      <c r="F194" s="19">
        <v>0.20294117647058824</v>
      </c>
      <c r="G194" s="19">
        <v>2.9411764705882353E-3</v>
      </c>
      <c r="H194" s="19">
        <v>6.7647058823529407E-2</v>
      </c>
      <c r="I194" s="20"/>
      <c r="J194" s="20"/>
      <c r="K194" s="20"/>
      <c r="L194" s="20"/>
      <c r="M194" s="20"/>
      <c r="N194" s="20"/>
      <c r="O194" s="20"/>
      <c r="P194" s="20"/>
      <c r="Q194" s="20"/>
      <c r="R194" s="20"/>
      <c r="S194" s="20"/>
      <c r="T194" s="20"/>
      <c r="U194" s="20"/>
      <c r="V194" s="20"/>
      <c r="W194" s="20"/>
      <c r="X194" s="20"/>
      <c r="Y194" s="20"/>
    </row>
    <row r="195" spans="1:25" s="1" customFormat="1" x14ac:dyDescent="0.25">
      <c r="A195" s="5" t="s">
        <v>6</v>
      </c>
      <c r="B195" s="4">
        <v>439</v>
      </c>
      <c r="C195" s="19">
        <v>0.12072892938496584</v>
      </c>
      <c r="D195" s="19">
        <v>4.5558086560364463E-3</v>
      </c>
      <c r="E195" s="19">
        <v>0.54669703872437359</v>
      </c>
      <c r="F195" s="19">
        <v>0.23462414578587698</v>
      </c>
      <c r="G195" s="19">
        <v>2.0501138952164009E-2</v>
      </c>
      <c r="H195" s="19">
        <v>7.289293849658314E-2</v>
      </c>
      <c r="I195" s="20"/>
      <c r="J195" s="20"/>
      <c r="K195" s="20"/>
      <c r="L195" s="20"/>
      <c r="M195" s="20"/>
      <c r="N195" s="20"/>
      <c r="O195" s="20"/>
      <c r="P195" s="20"/>
      <c r="Q195" s="20"/>
      <c r="R195" s="20"/>
      <c r="S195" s="20"/>
      <c r="T195" s="20"/>
      <c r="U195" s="20"/>
      <c r="V195" s="20"/>
      <c r="W195" s="20"/>
      <c r="X195" s="20"/>
      <c r="Y195" s="20"/>
    </row>
    <row r="196" spans="1:25" s="1" customFormat="1" x14ac:dyDescent="0.25">
      <c r="A196" s="5" t="s">
        <v>5</v>
      </c>
      <c r="B196" s="4">
        <v>1680</v>
      </c>
      <c r="C196" s="19">
        <v>0.11190476190476191</v>
      </c>
      <c r="D196" s="19">
        <v>1.8452380952380953E-2</v>
      </c>
      <c r="E196" s="19">
        <v>0.63511904761904758</v>
      </c>
      <c r="F196" s="19">
        <v>0.1630952380952381</v>
      </c>
      <c r="G196" s="19">
        <v>1.2500000000000001E-2</v>
      </c>
      <c r="H196" s="19">
        <v>5.8928571428571427E-2</v>
      </c>
      <c r="I196" s="20"/>
      <c r="J196" s="20"/>
      <c r="K196" s="20"/>
      <c r="L196" s="20"/>
      <c r="M196" s="20"/>
      <c r="N196" s="20"/>
      <c r="O196" s="20"/>
      <c r="P196" s="20"/>
      <c r="Q196" s="20"/>
      <c r="R196" s="20"/>
      <c r="S196" s="20"/>
      <c r="T196" s="20"/>
      <c r="U196" s="20"/>
      <c r="V196" s="20"/>
      <c r="W196" s="20"/>
      <c r="X196" s="20"/>
      <c r="Y196" s="20"/>
    </row>
    <row r="197" spans="1:25" s="1" customFormat="1" x14ac:dyDescent="0.25">
      <c r="A197" s="5" t="s">
        <v>4</v>
      </c>
      <c r="B197" s="4">
        <v>1185</v>
      </c>
      <c r="C197" s="19">
        <v>0.16962025316455695</v>
      </c>
      <c r="D197" s="19">
        <v>1.1814345991561181E-2</v>
      </c>
      <c r="E197" s="19">
        <v>0.45063291139240508</v>
      </c>
      <c r="F197" s="19">
        <v>0.27088607594936709</v>
      </c>
      <c r="G197" s="19">
        <v>1.9409282700421943E-2</v>
      </c>
      <c r="H197" s="19">
        <v>7.763713080168777E-2</v>
      </c>
      <c r="I197" s="20"/>
      <c r="J197" s="20"/>
      <c r="K197" s="20"/>
      <c r="L197" s="20"/>
      <c r="M197" s="20"/>
      <c r="N197" s="20"/>
      <c r="O197" s="20"/>
      <c r="P197" s="20"/>
      <c r="Q197" s="20"/>
      <c r="R197" s="20"/>
      <c r="S197" s="20"/>
      <c r="T197" s="20"/>
      <c r="U197" s="20"/>
      <c r="V197" s="20"/>
      <c r="W197" s="20"/>
      <c r="X197" s="20"/>
      <c r="Y197" s="20"/>
    </row>
    <row r="198" spans="1:25" s="1" customFormat="1" x14ac:dyDescent="0.25">
      <c r="A198" s="5" t="s">
        <v>3</v>
      </c>
      <c r="B198" s="4">
        <v>731</v>
      </c>
      <c r="C198" s="19">
        <v>3.4199726402188782E-2</v>
      </c>
      <c r="D198" s="19">
        <v>1.7783857729138167E-2</v>
      </c>
      <c r="E198" s="19">
        <v>0.4993160054719562</v>
      </c>
      <c r="F198" s="19">
        <v>0.34336525307797539</v>
      </c>
      <c r="G198" s="19">
        <v>3.9671682626538987E-2</v>
      </c>
      <c r="H198" s="19">
        <v>6.5663474692202461E-2</v>
      </c>
      <c r="I198" s="20"/>
      <c r="J198" s="20"/>
      <c r="K198" s="20"/>
      <c r="L198" s="20"/>
      <c r="M198" s="20"/>
      <c r="N198" s="20"/>
      <c r="O198" s="20"/>
      <c r="P198" s="20"/>
      <c r="Q198" s="20"/>
      <c r="R198" s="20"/>
      <c r="S198" s="20"/>
      <c r="T198" s="20"/>
      <c r="U198" s="20"/>
      <c r="V198" s="20"/>
      <c r="W198" s="20"/>
      <c r="X198" s="20"/>
      <c r="Y198" s="20"/>
    </row>
    <row r="199" spans="1:25" s="1" customFormat="1" x14ac:dyDescent="0.25">
      <c r="A199" s="5" t="s">
        <v>2</v>
      </c>
      <c r="B199" s="4">
        <v>1183</v>
      </c>
      <c r="C199" s="19">
        <v>7.5232459847844463E-2</v>
      </c>
      <c r="D199" s="19">
        <v>1.2679628064243449E-2</v>
      </c>
      <c r="E199" s="19">
        <v>0.65004226542688082</v>
      </c>
      <c r="F199" s="19">
        <v>0.17920540997464074</v>
      </c>
      <c r="G199" s="19">
        <v>7.6077768385460695E-3</v>
      </c>
      <c r="H199" s="19">
        <v>7.5232459847844463E-2</v>
      </c>
      <c r="I199" s="20"/>
      <c r="J199" s="20"/>
      <c r="K199" s="20"/>
      <c r="L199" s="20"/>
      <c r="M199" s="20"/>
      <c r="N199" s="20"/>
      <c r="O199" s="20"/>
      <c r="P199" s="20"/>
      <c r="Q199" s="20"/>
      <c r="R199" s="20"/>
      <c r="S199" s="20"/>
      <c r="T199" s="20"/>
      <c r="U199" s="20"/>
      <c r="V199" s="20"/>
      <c r="W199" s="20"/>
      <c r="X199" s="20"/>
      <c r="Y199" s="20"/>
    </row>
    <row r="200" spans="1:25" s="1" customFormat="1" x14ac:dyDescent="0.25">
      <c r="A200" s="5" t="s">
        <v>1</v>
      </c>
      <c r="B200" s="4">
        <v>379</v>
      </c>
      <c r="C200" s="19">
        <v>0.17678100263852242</v>
      </c>
      <c r="D200" s="19">
        <v>1.8469656992084433E-2</v>
      </c>
      <c r="E200" s="19">
        <v>0.56200527704485492</v>
      </c>
      <c r="F200" s="19">
        <v>0.16622691292875991</v>
      </c>
      <c r="G200" s="19">
        <v>7.9155672823219003E-3</v>
      </c>
      <c r="H200" s="19">
        <v>6.860158311345646E-2</v>
      </c>
      <c r="I200" s="20"/>
      <c r="J200" s="20"/>
      <c r="K200" s="20"/>
      <c r="L200" s="20"/>
      <c r="M200" s="20"/>
      <c r="N200" s="20"/>
      <c r="O200" s="20"/>
      <c r="P200" s="20"/>
      <c r="Q200" s="20"/>
      <c r="R200" s="20"/>
      <c r="S200" s="20"/>
      <c r="T200" s="20"/>
      <c r="U200" s="20"/>
      <c r="V200" s="20"/>
      <c r="W200" s="20"/>
      <c r="X200" s="20"/>
      <c r="Y200" s="20"/>
    </row>
    <row r="201" spans="1:25" s="1" customFormat="1" x14ac:dyDescent="0.25">
      <c r="A201" s="5" t="s">
        <v>0</v>
      </c>
      <c r="B201" s="4">
        <v>605</v>
      </c>
      <c r="C201" s="19">
        <v>0.35371900826446279</v>
      </c>
      <c r="D201" s="19">
        <v>1.6528925619834711E-2</v>
      </c>
      <c r="E201" s="19">
        <v>0.44793388429752068</v>
      </c>
      <c r="F201" s="19">
        <v>0.12561983471074381</v>
      </c>
      <c r="G201" s="19">
        <v>3.3057851239669421E-3</v>
      </c>
      <c r="H201" s="19">
        <v>5.2892561983471073E-2</v>
      </c>
      <c r="I201" s="20"/>
      <c r="J201" s="20"/>
      <c r="K201" s="20"/>
      <c r="L201" s="20"/>
      <c r="M201" s="20"/>
      <c r="N201" s="20"/>
      <c r="O201" s="20"/>
      <c r="P201" s="20"/>
      <c r="Q201" s="20"/>
      <c r="R201" s="20"/>
      <c r="S201" s="20"/>
      <c r="T201" s="20"/>
      <c r="U201" s="20"/>
      <c r="V201" s="20"/>
      <c r="W201" s="20"/>
      <c r="X201" s="20"/>
      <c r="Y201" s="20"/>
    </row>
    <row r="202" spans="1:25" s="1" customFormat="1" x14ac:dyDescent="0.25">
      <c r="C202" s="18"/>
      <c r="D202" s="18"/>
      <c r="E202" s="18"/>
      <c r="F202" s="18"/>
      <c r="G202" s="18"/>
      <c r="H202" s="18"/>
      <c r="I202" s="18"/>
      <c r="J202" s="18"/>
      <c r="K202" s="18"/>
      <c r="L202" s="18"/>
      <c r="M202" s="18"/>
      <c r="N202" s="18"/>
      <c r="O202" s="18"/>
      <c r="P202" s="18"/>
      <c r="Q202" s="18"/>
      <c r="R202" s="18"/>
      <c r="S202" s="18"/>
      <c r="T202" s="18"/>
      <c r="U202" s="18"/>
      <c r="V202" s="18"/>
      <c r="W202" s="18"/>
      <c r="X202" s="18"/>
      <c r="Y202" s="18"/>
    </row>
    <row r="203" spans="1:25" s="1" customFormat="1" x14ac:dyDescent="0.25">
      <c r="A203" s="1" t="s">
        <v>1132</v>
      </c>
      <c r="C203" s="18"/>
      <c r="D203" s="18"/>
      <c r="E203" s="18"/>
      <c r="F203" s="18"/>
      <c r="G203" s="18"/>
      <c r="H203" s="18"/>
      <c r="I203" s="18"/>
      <c r="J203" s="18"/>
      <c r="K203" s="18"/>
      <c r="L203" s="18"/>
      <c r="M203" s="18"/>
      <c r="N203" s="18"/>
      <c r="O203" s="18"/>
      <c r="P203" s="18"/>
      <c r="Q203" s="18"/>
      <c r="R203" s="18"/>
      <c r="S203" s="18"/>
      <c r="T203" s="18"/>
      <c r="U203" s="18"/>
      <c r="V203" s="18"/>
      <c r="W203" s="18"/>
      <c r="X203" s="18"/>
      <c r="Y203" s="18"/>
    </row>
    <row r="204" spans="1:25" s="1" customFormat="1" x14ac:dyDescent="0.25">
      <c r="C204" s="18"/>
      <c r="D204" s="18"/>
      <c r="E204" s="18"/>
      <c r="F204" s="18"/>
      <c r="G204" s="18"/>
      <c r="H204" s="18"/>
      <c r="I204" s="18"/>
      <c r="J204" s="18"/>
      <c r="K204" s="18"/>
      <c r="L204" s="18"/>
      <c r="M204" s="18"/>
      <c r="N204" s="18"/>
      <c r="O204" s="18"/>
      <c r="P204" s="18"/>
      <c r="Q204" s="18"/>
      <c r="R204" s="18"/>
      <c r="S204" s="18"/>
      <c r="T204" s="18"/>
      <c r="U204" s="18"/>
      <c r="V204" s="18"/>
      <c r="W204" s="18"/>
      <c r="X204" s="18"/>
      <c r="Y204" s="18"/>
    </row>
    <row r="205" spans="1:25" s="1" customFormat="1" ht="45" x14ac:dyDescent="0.25">
      <c r="A205" s="7" t="s">
        <v>16</v>
      </c>
      <c r="B205" s="7" t="s">
        <v>15</v>
      </c>
      <c r="C205" s="10" t="s">
        <v>947</v>
      </c>
      <c r="D205" s="10" t="s">
        <v>948</v>
      </c>
      <c r="E205" s="10" t="s">
        <v>949</v>
      </c>
      <c r="F205" s="10" t="s">
        <v>950</v>
      </c>
      <c r="G205" s="10" t="s">
        <v>951</v>
      </c>
      <c r="H205" s="10" t="s">
        <v>952</v>
      </c>
      <c r="I205" s="10" t="s">
        <v>953</v>
      </c>
      <c r="J205" s="10" t="s">
        <v>954</v>
      </c>
      <c r="K205" s="9"/>
      <c r="L205" s="9"/>
      <c r="M205" s="9"/>
      <c r="N205" s="9"/>
      <c r="O205" s="9"/>
      <c r="P205" s="9"/>
      <c r="Q205" s="9"/>
      <c r="R205" s="9"/>
      <c r="S205" s="9"/>
      <c r="T205" s="9"/>
      <c r="U205" s="9"/>
      <c r="V205" s="9"/>
      <c r="W205" s="9"/>
      <c r="X205" s="9"/>
      <c r="Y205" s="9"/>
    </row>
    <row r="206" spans="1:25" s="1" customFormat="1" x14ac:dyDescent="0.25">
      <c r="A206" s="6" t="s">
        <v>11</v>
      </c>
      <c r="B206" s="4">
        <v>2175</v>
      </c>
      <c r="C206" s="19">
        <v>0.43172413793103448</v>
      </c>
      <c r="D206" s="19">
        <v>0.78114942528735631</v>
      </c>
      <c r="E206" s="19">
        <v>0.2611494252873563</v>
      </c>
      <c r="F206" s="19">
        <v>0.31770114942528738</v>
      </c>
      <c r="G206" s="19">
        <v>0.57655172413793099</v>
      </c>
      <c r="H206" s="19">
        <v>0.30390804597701149</v>
      </c>
      <c r="I206" s="19">
        <v>0.327816091954023</v>
      </c>
      <c r="J206" s="19">
        <v>0.40275862068965518</v>
      </c>
      <c r="K206" s="20"/>
      <c r="L206" s="20"/>
      <c r="M206" s="20"/>
      <c r="N206" s="20"/>
      <c r="O206" s="20"/>
      <c r="P206" s="20"/>
      <c r="Q206" s="20"/>
      <c r="R206" s="20"/>
      <c r="S206" s="20"/>
      <c r="T206" s="20"/>
      <c r="U206" s="20"/>
      <c r="V206" s="20"/>
      <c r="W206" s="20"/>
      <c r="X206" s="20"/>
      <c r="Y206" s="20"/>
    </row>
    <row r="207" spans="1:25" s="1" customFormat="1" x14ac:dyDescent="0.25">
      <c r="A207" s="5" t="s">
        <v>10</v>
      </c>
      <c r="B207" s="4">
        <v>793</v>
      </c>
      <c r="C207" s="19">
        <v>0.41361916771752838</v>
      </c>
      <c r="D207" s="19">
        <v>0.79445145018915508</v>
      </c>
      <c r="E207" s="19">
        <v>0.24590163934426229</v>
      </c>
      <c r="F207" s="19">
        <v>0.30517023959646911</v>
      </c>
      <c r="G207" s="19">
        <v>0.59773013871374525</v>
      </c>
      <c r="H207" s="19">
        <v>0.28877679697351827</v>
      </c>
      <c r="I207" s="19">
        <v>0.31273644388398486</v>
      </c>
      <c r="J207" s="19">
        <v>0.37831021437578816</v>
      </c>
      <c r="K207" s="20"/>
      <c r="L207" s="20"/>
      <c r="M207" s="20"/>
      <c r="N207" s="20"/>
      <c r="O207" s="20"/>
      <c r="P207" s="20"/>
      <c r="Q207" s="20"/>
      <c r="R207" s="20"/>
      <c r="S207" s="20"/>
      <c r="T207" s="20"/>
      <c r="U207" s="20"/>
      <c r="V207" s="20"/>
      <c r="W207" s="20"/>
      <c r="X207" s="20"/>
      <c r="Y207" s="20"/>
    </row>
    <row r="208" spans="1:25" s="1" customFormat="1" x14ac:dyDescent="0.25">
      <c r="A208" s="5" t="s">
        <v>9</v>
      </c>
      <c r="B208" s="4">
        <v>414</v>
      </c>
      <c r="C208" s="19">
        <v>0.47342995169082125</v>
      </c>
      <c r="D208" s="19">
        <v>0.80434782608695654</v>
      </c>
      <c r="E208" s="19">
        <v>0.29710144927536231</v>
      </c>
      <c r="F208" s="19">
        <v>0.34541062801932365</v>
      </c>
      <c r="G208" s="19">
        <v>0.55797101449275366</v>
      </c>
      <c r="H208" s="19">
        <v>0.3140096618357488</v>
      </c>
      <c r="I208" s="19">
        <v>0.3671497584541063</v>
      </c>
      <c r="J208" s="19">
        <v>0.38405797101449274</v>
      </c>
      <c r="K208" s="20"/>
      <c r="L208" s="20"/>
      <c r="M208" s="20"/>
      <c r="N208" s="20"/>
      <c r="O208" s="20"/>
      <c r="P208" s="20"/>
      <c r="Q208" s="20"/>
      <c r="R208" s="20"/>
      <c r="S208" s="20"/>
      <c r="T208" s="20"/>
      <c r="U208" s="20"/>
      <c r="V208" s="20"/>
      <c r="W208" s="20"/>
      <c r="X208" s="20"/>
      <c r="Y208" s="20"/>
    </row>
    <row r="209" spans="1:25" s="1" customFormat="1" x14ac:dyDescent="0.25">
      <c r="A209" s="5" t="s">
        <v>8</v>
      </c>
      <c r="B209" s="4">
        <v>375</v>
      </c>
      <c r="C209" s="19">
        <v>0.41599999999999998</v>
      </c>
      <c r="D209" s="19">
        <v>0.72</v>
      </c>
      <c r="E209" s="19">
        <v>0.26933333333333331</v>
      </c>
      <c r="F209" s="19">
        <v>0.30666666666666664</v>
      </c>
      <c r="G209" s="19">
        <v>0.52800000000000002</v>
      </c>
      <c r="H209" s="19">
        <v>0.29599999999999999</v>
      </c>
      <c r="I209" s="19">
        <v>0.30933333333333335</v>
      </c>
      <c r="J209" s="19">
        <v>0.45866666666666667</v>
      </c>
      <c r="K209" s="20"/>
      <c r="L209" s="20"/>
      <c r="M209" s="20"/>
      <c r="N209" s="20"/>
      <c r="O209" s="20"/>
      <c r="P209" s="20"/>
      <c r="Q209" s="20"/>
      <c r="R209" s="20"/>
      <c r="S209" s="20"/>
      <c r="T209" s="20"/>
      <c r="U209" s="20"/>
      <c r="V209" s="20"/>
      <c r="W209" s="20"/>
      <c r="X209" s="20"/>
      <c r="Y209" s="20"/>
    </row>
    <row r="210" spans="1:25" s="1" customFormat="1" x14ac:dyDescent="0.25">
      <c r="A210" s="5" t="s">
        <v>7</v>
      </c>
      <c r="B210" s="4">
        <v>259</v>
      </c>
      <c r="C210" s="19">
        <v>0.4826254826254826</v>
      </c>
      <c r="D210" s="19">
        <v>0.79150579150579148</v>
      </c>
      <c r="E210" s="19">
        <v>0.21621621621621623</v>
      </c>
      <c r="F210" s="19">
        <v>0.33204633204633205</v>
      </c>
      <c r="G210" s="19">
        <v>0.60231660231660233</v>
      </c>
      <c r="H210" s="19">
        <v>0.28957528957528955</v>
      </c>
      <c r="I210" s="19">
        <v>0.28957528957528955</v>
      </c>
      <c r="J210" s="19">
        <v>0.40926640926640928</v>
      </c>
      <c r="K210" s="20"/>
      <c r="L210" s="20"/>
      <c r="M210" s="20"/>
      <c r="N210" s="20"/>
      <c r="O210" s="20"/>
      <c r="P210" s="20"/>
      <c r="Q210" s="20"/>
      <c r="R210" s="20"/>
      <c r="S210" s="20"/>
      <c r="T210" s="20"/>
      <c r="U210" s="20"/>
      <c r="V210" s="20"/>
      <c r="W210" s="20"/>
      <c r="X210" s="20"/>
      <c r="Y210" s="20"/>
    </row>
    <row r="211" spans="1:25" s="1" customFormat="1" x14ac:dyDescent="0.25">
      <c r="A211" s="5" t="s">
        <v>6</v>
      </c>
      <c r="B211" s="4">
        <v>334</v>
      </c>
      <c r="C211" s="19">
        <v>0.40119760479041916</v>
      </c>
      <c r="D211" s="19">
        <v>0.78143712574850299</v>
      </c>
      <c r="E211" s="19">
        <v>0.27844311377245506</v>
      </c>
      <c r="F211" s="19">
        <v>0.31437125748502992</v>
      </c>
      <c r="G211" s="19">
        <v>0.58383233532934131</v>
      </c>
      <c r="H211" s="19">
        <v>0.3473053892215569</v>
      </c>
      <c r="I211" s="19">
        <v>0.3652694610778443</v>
      </c>
      <c r="J211" s="19">
        <v>0.41616766467065869</v>
      </c>
      <c r="K211" s="20"/>
      <c r="L211" s="20"/>
      <c r="M211" s="20"/>
      <c r="N211" s="20"/>
      <c r="O211" s="20"/>
      <c r="P211" s="20"/>
      <c r="Q211" s="20"/>
      <c r="R211" s="20"/>
      <c r="S211" s="20"/>
      <c r="T211" s="20"/>
      <c r="U211" s="20"/>
      <c r="V211" s="20"/>
      <c r="W211" s="20"/>
      <c r="X211" s="20"/>
      <c r="Y211" s="20"/>
    </row>
    <row r="212" spans="1:25" s="1" customFormat="1" x14ac:dyDescent="0.25">
      <c r="A212" s="5" t="s">
        <v>5</v>
      </c>
      <c r="B212" s="4">
        <v>1216</v>
      </c>
      <c r="C212" s="19">
        <v>0.43338815789473684</v>
      </c>
      <c r="D212" s="19">
        <v>0.78453947368421051</v>
      </c>
      <c r="E212" s="19">
        <v>0.24917763157894737</v>
      </c>
      <c r="F212" s="19">
        <v>0.31907894736842107</v>
      </c>
      <c r="G212" s="19">
        <v>0.53289473684210531</v>
      </c>
      <c r="H212" s="19">
        <v>0.30838815789473684</v>
      </c>
      <c r="I212" s="19">
        <v>0.33881578947368424</v>
      </c>
      <c r="J212" s="19">
        <v>0.35197368421052633</v>
      </c>
      <c r="K212" s="20"/>
      <c r="L212" s="20"/>
      <c r="M212" s="20"/>
      <c r="N212" s="20"/>
      <c r="O212" s="20"/>
      <c r="P212" s="20"/>
      <c r="Q212" s="20"/>
      <c r="R212" s="20"/>
      <c r="S212" s="20"/>
      <c r="T212" s="20"/>
      <c r="U212" s="20"/>
      <c r="V212" s="20"/>
      <c r="W212" s="20"/>
      <c r="X212" s="20"/>
      <c r="Y212" s="20"/>
    </row>
    <row r="213" spans="1:25" s="1" customFormat="1" x14ac:dyDescent="0.25">
      <c r="A213" s="5" t="s">
        <v>4</v>
      </c>
      <c r="B213" s="4">
        <v>926</v>
      </c>
      <c r="C213" s="19">
        <v>0.43088552915766737</v>
      </c>
      <c r="D213" s="19">
        <v>0.78077753779697623</v>
      </c>
      <c r="E213" s="19">
        <v>0.27645788336933047</v>
      </c>
      <c r="F213" s="19">
        <v>0.31641468682505397</v>
      </c>
      <c r="G213" s="19">
        <v>0.63822894168466526</v>
      </c>
      <c r="H213" s="19">
        <v>0.29913606911447083</v>
      </c>
      <c r="I213" s="19">
        <v>0.31101511879049676</v>
      </c>
      <c r="J213" s="19">
        <v>0.47084233261339092</v>
      </c>
      <c r="K213" s="20"/>
      <c r="L213" s="20"/>
      <c r="M213" s="20"/>
      <c r="N213" s="20"/>
      <c r="O213" s="20"/>
      <c r="P213" s="20"/>
      <c r="Q213" s="20"/>
      <c r="R213" s="20"/>
      <c r="S213" s="20"/>
      <c r="T213" s="20"/>
      <c r="U213" s="20"/>
      <c r="V213" s="20"/>
      <c r="W213" s="20"/>
      <c r="X213" s="20"/>
      <c r="Y213" s="20"/>
    </row>
    <row r="214" spans="1:25" s="1" customFormat="1" x14ac:dyDescent="0.25">
      <c r="A214" s="5" t="s">
        <v>3</v>
      </c>
      <c r="B214" s="4">
        <v>512</v>
      </c>
      <c r="C214" s="19">
        <v>0.30859375</v>
      </c>
      <c r="D214" s="19">
        <v>0.767578125</v>
      </c>
      <c r="E214" s="19">
        <v>0.27734375</v>
      </c>
      <c r="F214" s="19">
        <v>0.26953125</v>
      </c>
      <c r="G214" s="19">
        <v>0.51171875</v>
      </c>
      <c r="H214" s="19">
        <v>0.3359375</v>
      </c>
      <c r="I214" s="19">
        <v>0.2890625</v>
      </c>
      <c r="J214" s="19">
        <v>0.3671875</v>
      </c>
      <c r="K214" s="20"/>
      <c r="L214" s="20"/>
      <c r="M214" s="20"/>
      <c r="N214" s="20"/>
      <c r="O214" s="20"/>
      <c r="P214" s="20"/>
      <c r="Q214" s="20"/>
      <c r="R214" s="20"/>
      <c r="S214" s="20"/>
      <c r="T214" s="20"/>
      <c r="U214" s="20"/>
      <c r="V214" s="20"/>
      <c r="W214" s="20"/>
      <c r="X214" s="20"/>
      <c r="Y214" s="20"/>
    </row>
    <row r="215" spans="1:25" s="1" customFormat="1" x14ac:dyDescent="0.25">
      <c r="A215" s="5" t="s">
        <v>2</v>
      </c>
      <c r="B215" s="4">
        <v>877</v>
      </c>
      <c r="C215" s="19">
        <v>0.39908779931584948</v>
      </c>
      <c r="D215" s="19">
        <v>0.78449258836944125</v>
      </c>
      <c r="E215" s="19">
        <v>0.24287343215507412</v>
      </c>
      <c r="F215" s="19">
        <v>0.29874572405929306</v>
      </c>
      <c r="G215" s="19">
        <v>0.5667046750285063</v>
      </c>
      <c r="H215" s="19">
        <v>0.2839224629418472</v>
      </c>
      <c r="I215" s="19">
        <v>0.26453819840364878</v>
      </c>
      <c r="J215" s="19">
        <v>0.40478905359179018</v>
      </c>
      <c r="K215" s="20"/>
      <c r="L215" s="20"/>
      <c r="M215" s="20"/>
      <c r="N215" s="20"/>
      <c r="O215" s="20"/>
      <c r="P215" s="20"/>
      <c r="Q215" s="20"/>
      <c r="R215" s="20"/>
      <c r="S215" s="20"/>
      <c r="T215" s="20"/>
      <c r="U215" s="20"/>
      <c r="V215" s="20"/>
      <c r="W215" s="20"/>
      <c r="X215" s="20"/>
      <c r="Y215" s="20"/>
    </row>
    <row r="216" spans="1:25" s="1" customFormat="1" x14ac:dyDescent="0.25">
      <c r="A216" s="5" t="s">
        <v>1</v>
      </c>
      <c r="B216" s="4">
        <v>298</v>
      </c>
      <c r="C216" s="19">
        <v>0.53020134228187921</v>
      </c>
      <c r="D216" s="19">
        <v>0.8087248322147651</v>
      </c>
      <c r="E216" s="19">
        <v>0.27181208053691275</v>
      </c>
      <c r="F216" s="19">
        <v>0.32550335570469796</v>
      </c>
      <c r="G216" s="19">
        <v>0.6476510067114094</v>
      </c>
      <c r="H216" s="19">
        <v>0.33557046979865773</v>
      </c>
      <c r="I216" s="19">
        <v>0.41610738255033558</v>
      </c>
      <c r="J216" s="19">
        <v>0.39597315436241609</v>
      </c>
      <c r="K216" s="20"/>
      <c r="L216" s="20"/>
      <c r="M216" s="20"/>
      <c r="N216" s="20"/>
      <c r="O216" s="20"/>
      <c r="P216" s="20"/>
      <c r="Q216" s="20"/>
      <c r="R216" s="20"/>
      <c r="S216" s="20"/>
      <c r="T216" s="20"/>
      <c r="U216" s="20"/>
      <c r="V216" s="20"/>
      <c r="W216" s="20"/>
      <c r="X216" s="20"/>
      <c r="Y216" s="20"/>
    </row>
    <row r="217" spans="1:25" s="1" customFormat="1" x14ac:dyDescent="0.25">
      <c r="A217" s="5" t="s">
        <v>0</v>
      </c>
      <c r="B217" s="4">
        <v>479</v>
      </c>
      <c r="C217" s="19">
        <v>0.56367432150313157</v>
      </c>
      <c r="D217" s="19">
        <v>0.77661795407098122</v>
      </c>
      <c r="E217" s="19">
        <v>0.26722338204592899</v>
      </c>
      <c r="F217" s="19">
        <v>0.39665970772442588</v>
      </c>
      <c r="G217" s="19">
        <v>0.62212943632567852</v>
      </c>
      <c r="H217" s="19">
        <v>0.28392484342379959</v>
      </c>
      <c r="I217" s="19">
        <v>0.43006263048016702</v>
      </c>
      <c r="J217" s="19">
        <v>0.43841336116910229</v>
      </c>
      <c r="K217" s="20"/>
      <c r="L217" s="20"/>
      <c r="M217" s="20"/>
      <c r="N217" s="20"/>
      <c r="O217" s="20"/>
      <c r="P217" s="20"/>
      <c r="Q217" s="20"/>
      <c r="R217" s="20"/>
      <c r="S217" s="20"/>
      <c r="T217" s="20"/>
      <c r="U217" s="20"/>
      <c r="V217" s="20"/>
      <c r="W217" s="20"/>
      <c r="X217" s="20"/>
      <c r="Y217" s="20"/>
    </row>
    <row r="218" spans="1:25" s="1" customFormat="1" x14ac:dyDescent="0.25">
      <c r="C218" s="18"/>
      <c r="D218" s="18"/>
      <c r="E218" s="18"/>
      <c r="F218" s="18"/>
      <c r="G218" s="18"/>
      <c r="H218" s="18"/>
      <c r="I218" s="18"/>
      <c r="J218" s="18"/>
      <c r="K218" s="18"/>
      <c r="L218" s="18"/>
      <c r="M218" s="18"/>
      <c r="N218" s="18"/>
      <c r="O218" s="18"/>
      <c r="P218" s="18"/>
      <c r="Q218" s="18"/>
      <c r="R218" s="18"/>
      <c r="S218" s="18"/>
      <c r="T218" s="18"/>
      <c r="U218" s="18"/>
      <c r="V218" s="18"/>
      <c r="W218" s="18"/>
      <c r="X218" s="18"/>
      <c r="Y218" s="18"/>
    </row>
    <row r="219" spans="1:25" s="1" customFormat="1" x14ac:dyDescent="0.25">
      <c r="A219" s="1" t="s">
        <v>1133</v>
      </c>
      <c r="C219" s="18"/>
      <c r="D219" s="18"/>
      <c r="E219" s="18"/>
      <c r="F219" s="18"/>
      <c r="G219" s="18"/>
      <c r="H219" s="18"/>
      <c r="I219" s="18"/>
      <c r="J219" s="18"/>
      <c r="K219" s="18"/>
      <c r="L219" s="18"/>
      <c r="M219" s="18"/>
      <c r="N219" s="18"/>
      <c r="O219" s="18"/>
      <c r="P219" s="18"/>
      <c r="Q219" s="18"/>
      <c r="R219" s="18"/>
      <c r="S219" s="18"/>
      <c r="T219" s="18"/>
      <c r="U219" s="18"/>
      <c r="V219" s="18"/>
      <c r="W219" s="18"/>
      <c r="X219" s="18"/>
      <c r="Y219" s="18"/>
    </row>
    <row r="220" spans="1:25" s="1" customFormat="1" x14ac:dyDescent="0.25">
      <c r="C220" s="18"/>
      <c r="D220" s="18"/>
      <c r="E220" s="18"/>
      <c r="F220" s="18"/>
      <c r="G220" s="18"/>
      <c r="H220" s="18"/>
      <c r="I220" s="18"/>
      <c r="J220" s="18"/>
      <c r="K220" s="18"/>
      <c r="L220" s="18"/>
      <c r="M220" s="18"/>
      <c r="N220" s="18"/>
      <c r="O220" s="18"/>
      <c r="P220" s="18"/>
      <c r="Q220" s="18"/>
      <c r="R220" s="18"/>
      <c r="S220" s="18"/>
      <c r="T220" s="18"/>
      <c r="U220" s="18"/>
      <c r="V220" s="18"/>
      <c r="W220" s="18"/>
      <c r="X220" s="18"/>
      <c r="Y220" s="18"/>
    </row>
    <row r="221" spans="1:25" s="1" customFormat="1" ht="75" x14ac:dyDescent="0.25">
      <c r="A221" s="7" t="s">
        <v>16</v>
      </c>
      <c r="B221" s="7" t="s">
        <v>15</v>
      </c>
      <c r="C221" s="10" t="s">
        <v>955</v>
      </c>
      <c r="D221" s="10" t="s">
        <v>956</v>
      </c>
      <c r="E221" s="10" t="s">
        <v>957</v>
      </c>
      <c r="F221" s="10" t="s">
        <v>958</v>
      </c>
      <c r="G221" s="10" t="s">
        <v>959</v>
      </c>
      <c r="H221" s="10" t="s">
        <v>186</v>
      </c>
      <c r="I221" s="10" t="s">
        <v>384</v>
      </c>
      <c r="J221" s="9"/>
      <c r="K221" s="9"/>
      <c r="L221" s="9"/>
      <c r="M221" s="9"/>
      <c r="N221" s="9"/>
      <c r="O221" s="9"/>
      <c r="P221" s="9"/>
      <c r="Q221" s="9"/>
      <c r="R221" s="9"/>
      <c r="S221" s="9"/>
      <c r="T221" s="9"/>
      <c r="U221" s="9"/>
      <c r="V221" s="9"/>
      <c r="W221" s="9"/>
      <c r="X221" s="9"/>
      <c r="Y221" s="9"/>
    </row>
    <row r="222" spans="1:25" s="1" customFormat="1" x14ac:dyDescent="0.25">
      <c r="A222" s="6" t="s">
        <v>11</v>
      </c>
      <c r="B222" s="4">
        <v>2571</v>
      </c>
      <c r="C222" s="19">
        <v>0.68533644496304935</v>
      </c>
      <c r="D222" s="19">
        <v>0.51030727343446125</v>
      </c>
      <c r="E222" s="19">
        <v>0.49980552314274601</v>
      </c>
      <c r="F222" s="19">
        <v>0.24231816413846752</v>
      </c>
      <c r="G222" s="19">
        <v>0.35822637106184363</v>
      </c>
      <c r="H222" s="19">
        <v>0.11707506806690005</v>
      </c>
      <c r="I222" s="19">
        <v>0.12407623492804357</v>
      </c>
      <c r="J222" s="20"/>
      <c r="K222" s="20"/>
      <c r="L222" s="20"/>
      <c r="M222" s="20"/>
      <c r="N222" s="20"/>
      <c r="O222" s="20"/>
      <c r="P222" s="20"/>
      <c r="Q222" s="20"/>
      <c r="R222" s="20"/>
      <c r="S222" s="20"/>
      <c r="T222" s="20"/>
      <c r="U222" s="20"/>
      <c r="V222" s="20"/>
      <c r="W222" s="20"/>
      <c r="X222" s="20"/>
      <c r="Y222" s="20"/>
    </row>
    <row r="223" spans="1:25" s="1" customFormat="1" x14ac:dyDescent="0.25">
      <c r="A223" s="5" t="s">
        <v>10</v>
      </c>
      <c r="B223" s="4">
        <v>959</v>
      </c>
      <c r="C223" s="19">
        <v>0.67049009384775804</v>
      </c>
      <c r="D223" s="19">
        <v>0.4932221063607925</v>
      </c>
      <c r="E223" s="19">
        <v>0.49217935349322212</v>
      </c>
      <c r="F223" s="19">
        <v>0.24504692387904067</v>
      </c>
      <c r="G223" s="19">
        <v>0.32846715328467152</v>
      </c>
      <c r="H223" s="19">
        <v>0.11574556830031282</v>
      </c>
      <c r="I223" s="19">
        <v>0.12408759124087591</v>
      </c>
      <c r="J223" s="20"/>
      <c r="K223" s="20"/>
      <c r="L223" s="20"/>
      <c r="M223" s="20"/>
      <c r="N223" s="20"/>
      <c r="O223" s="20"/>
      <c r="P223" s="20"/>
      <c r="Q223" s="20"/>
      <c r="R223" s="20"/>
      <c r="S223" s="20"/>
      <c r="T223" s="20"/>
      <c r="U223" s="20"/>
      <c r="V223" s="20"/>
      <c r="W223" s="20"/>
      <c r="X223" s="20"/>
      <c r="Y223" s="20"/>
    </row>
    <row r="224" spans="1:25" s="1" customFormat="1" x14ac:dyDescent="0.25">
      <c r="A224" s="5" t="s">
        <v>9</v>
      </c>
      <c r="B224" s="4">
        <v>478</v>
      </c>
      <c r="C224" s="19">
        <v>0.67782426778242677</v>
      </c>
      <c r="D224" s="19">
        <v>0.53765690376569042</v>
      </c>
      <c r="E224" s="19">
        <v>0.57322175732217573</v>
      </c>
      <c r="F224" s="19">
        <v>0.26359832635983266</v>
      </c>
      <c r="G224" s="19">
        <v>0.37656903765690375</v>
      </c>
      <c r="H224" s="19">
        <v>0.1192468619246862</v>
      </c>
      <c r="I224" s="19">
        <v>0.10878661087866109</v>
      </c>
      <c r="J224" s="20"/>
      <c r="K224" s="20"/>
      <c r="L224" s="20"/>
      <c r="M224" s="20"/>
      <c r="N224" s="20"/>
      <c r="O224" s="20"/>
      <c r="P224" s="20"/>
      <c r="Q224" s="20"/>
      <c r="R224" s="20"/>
      <c r="S224" s="20"/>
      <c r="T224" s="20"/>
      <c r="U224" s="20"/>
      <c r="V224" s="20"/>
      <c r="W224" s="20"/>
      <c r="X224" s="20"/>
      <c r="Y224" s="20"/>
    </row>
    <row r="225" spans="1:25" s="1" customFormat="1" x14ac:dyDescent="0.25">
      <c r="A225" s="5" t="s">
        <v>8</v>
      </c>
      <c r="B225" s="4">
        <v>447</v>
      </c>
      <c r="C225" s="19">
        <v>0.70693512304250561</v>
      </c>
      <c r="D225" s="19">
        <v>0.47203579418344521</v>
      </c>
      <c r="E225" s="19">
        <v>0.42953020134228187</v>
      </c>
      <c r="F225" s="19">
        <v>0.23713646532438479</v>
      </c>
      <c r="G225" s="19">
        <v>0.35794183445190159</v>
      </c>
      <c r="H225" s="19">
        <v>9.6196868008948541E-2</v>
      </c>
      <c r="I225" s="19">
        <v>0.14317673378076062</v>
      </c>
      <c r="J225" s="20"/>
      <c r="K225" s="20"/>
      <c r="L225" s="20"/>
      <c r="M225" s="20"/>
      <c r="N225" s="20"/>
      <c r="O225" s="20"/>
      <c r="P225" s="20"/>
      <c r="Q225" s="20"/>
      <c r="R225" s="20"/>
      <c r="S225" s="20"/>
      <c r="T225" s="20"/>
      <c r="U225" s="20"/>
      <c r="V225" s="20"/>
      <c r="W225" s="20"/>
      <c r="X225" s="20"/>
      <c r="Y225" s="20"/>
    </row>
    <row r="226" spans="1:25" s="1" customFormat="1" x14ac:dyDescent="0.25">
      <c r="A226" s="5" t="s">
        <v>7</v>
      </c>
      <c r="B226" s="4">
        <v>301</v>
      </c>
      <c r="C226" s="19">
        <v>0.68770764119601324</v>
      </c>
      <c r="D226" s="19">
        <v>0.53488372093023251</v>
      </c>
      <c r="E226" s="19">
        <v>0.47508305647840532</v>
      </c>
      <c r="F226" s="19">
        <v>0.2159468438538206</v>
      </c>
      <c r="G226" s="19">
        <v>0.37209302325581395</v>
      </c>
      <c r="H226" s="19">
        <v>0.13953488372093023</v>
      </c>
      <c r="I226" s="19">
        <v>0.11960132890365449</v>
      </c>
      <c r="J226" s="20"/>
      <c r="K226" s="20"/>
      <c r="L226" s="20"/>
      <c r="M226" s="20"/>
      <c r="N226" s="20"/>
      <c r="O226" s="20"/>
      <c r="P226" s="20"/>
      <c r="Q226" s="20"/>
      <c r="R226" s="20"/>
      <c r="S226" s="20"/>
      <c r="T226" s="20"/>
      <c r="U226" s="20"/>
      <c r="V226" s="20"/>
      <c r="W226" s="20"/>
      <c r="X226" s="20"/>
      <c r="Y226" s="20"/>
    </row>
    <row r="227" spans="1:25" s="1" customFormat="1" x14ac:dyDescent="0.25">
      <c r="A227" s="5" t="s">
        <v>6</v>
      </c>
      <c r="B227" s="4">
        <v>386</v>
      </c>
      <c r="C227" s="19">
        <v>0.70466321243523311</v>
      </c>
      <c r="D227" s="19">
        <v>0.54404145077720212</v>
      </c>
      <c r="E227" s="19">
        <v>0.52849740932642486</v>
      </c>
      <c r="F227" s="19">
        <v>0.23575129533678757</v>
      </c>
      <c r="G227" s="19">
        <v>0.39896373056994816</v>
      </c>
      <c r="H227" s="19">
        <v>0.12435233160621761</v>
      </c>
      <c r="I227" s="19">
        <v>0.12435233160621761</v>
      </c>
      <c r="J227" s="20"/>
      <c r="K227" s="20"/>
      <c r="L227" s="20"/>
      <c r="M227" s="20"/>
      <c r="N227" s="20"/>
      <c r="O227" s="20"/>
      <c r="P227" s="20"/>
      <c r="Q227" s="20"/>
      <c r="R227" s="20"/>
      <c r="S227" s="20"/>
      <c r="T227" s="20"/>
      <c r="U227" s="20"/>
      <c r="V227" s="20"/>
      <c r="W227" s="20"/>
      <c r="X227" s="20"/>
      <c r="Y227" s="20"/>
    </row>
    <row r="228" spans="1:25" s="1" customFormat="1" x14ac:dyDescent="0.25">
      <c r="A228" s="5" t="s">
        <v>5</v>
      </c>
      <c r="B228" s="4">
        <v>1459</v>
      </c>
      <c r="C228" s="19">
        <v>0.69499657299520223</v>
      </c>
      <c r="D228" s="19">
        <v>0.45716244002741602</v>
      </c>
      <c r="E228" s="19">
        <v>0.44345442083618919</v>
      </c>
      <c r="F228" s="19">
        <v>0.20219328307059631</v>
      </c>
      <c r="G228" s="19">
        <v>0.32350925291295407</v>
      </c>
      <c r="H228" s="19">
        <v>0.10692254969156957</v>
      </c>
      <c r="I228" s="19">
        <v>0.14941740918437285</v>
      </c>
      <c r="J228" s="20"/>
      <c r="K228" s="20"/>
      <c r="L228" s="20"/>
      <c r="M228" s="20"/>
      <c r="N228" s="20"/>
      <c r="O228" s="20"/>
      <c r="P228" s="20"/>
      <c r="Q228" s="20"/>
      <c r="R228" s="20"/>
      <c r="S228" s="20"/>
      <c r="T228" s="20"/>
      <c r="U228" s="20"/>
      <c r="V228" s="20"/>
      <c r="W228" s="20"/>
      <c r="X228" s="20"/>
      <c r="Y228" s="20"/>
    </row>
    <row r="229" spans="1:25" s="1" customFormat="1" x14ac:dyDescent="0.25">
      <c r="A229" s="5" t="s">
        <v>4</v>
      </c>
      <c r="B229" s="4">
        <v>1070</v>
      </c>
      <c r="C229" s="19">
        <v>0.67102803738317762</v>
      </c>
      <c r="D229" s="19">
        <v>0.58130841121495325</v>
      </c>
      <c r="E229" s="19">
        <v>0.57850467289719631</v>
      </c>
      <c r="F229" s="19">
        <v>0.297196261682243</v>
      </c>
      <c r="G229" s="19">
        <v>0.40373831775700936</v>
      </c>
      <c r="H229" s="19">
        <v>0.13177570093457944</v>
      </c>
      <c r="I229" s="19">
        <v>8.9719626168224292E-2</v>
      </c>
      <c r="J229" s="20"/>
      <c r="K229" s="20"/>
      <c r="L229" s="20"/>
      <c r="M229" s="20"/>
      <c r="N229" s="20"/>
      <c r="O229" s="20"/>
      <c r="P229" s="20"/>
      <c r="Q229" s="20"/>
      <c r="R229" s="20"/>
      <c r="S229" s="20"/>
      <c r="T229" s="20"/>
      <c r="U229" s="20"/>
      <c r="V229" s="20"/>
      <c r="W229" s="20"/>
      <c r="X229" s="20"/>
      <c r="Y229" s="20"/>
    </row>
    <row r="230" spans="1:25" s="1" customFormat="1" x14ac:dyDescent="0.25">
      <c r="A230" s="5" t="s">
        <v>3</v>
      </c>
      <c r="B230" s="4">
        <v>636</v>
      </c>
      <c r="C230" s="19">
        <v>0.60377358490566035</v>
      </c>
      <c r="D230" s="19">
        <v>0.43238993710691825</v>
      </c>
      <c r="E230" s="19">
        <v>0.42138364779874216</v>
      </c>
      <c r="F230" s="19">
        <v>0.19496855345911951</v>
      </c>
      <c r="G230" s="19">
        <v>0.30503144654088049</v>
      </c>
      <c r="H230" s="19">
        <v>9.4339622641509441E-2</v>
      </c>
      <c r="I230" s="19">
        <v>0.19811320754716982</v>
      </c>
      <c r="J230" s="20"/>
      <c r="K230" s="20"/>
      <c r="L230" s="20"/>
      <c r="M230" s="20"/>
      <c r="N230" s="20"/>
      <c r="O230" s="20"/>
      <c r="P230" s="20"/>
      <c r="Q230" s="20"/>
      <c r="R230" s="20"/>
      <c r="S230" s="20"/>
      <c r="T230" s="20"/>
      <c r="U230" s="20"/>
      <c r="V230" s="20"/>
      <c r="W230" s="20"/>
      <c r="X230" s="20"/>
      <c r="Y230" s="20"/>
    </row>
    <row r="231" spans="1:25" s="1" customFormat="1" x14ac:dyDescent="0.25">
      <c r="A231" s="5" t="s">
        <v>2</v>
      </c>
      <c r="B231" s="4">
        <v>1050</v>
      </c>
      <c r="C231" s="19">
        <v>0.70190476190476192</v>
      </c>
      <c r="D231" s="19">
        <v>0.5</v>
      </c>
      <c r="E231" s="19">
        <v>0.48190476190476189</v>
      </c>
      <c r="F231" s="19">
        <v>0.20761904761904762</v>
      </c>
      <c r="G231" s="19">
        <v>0.32476190476190475</v>
      </c>
      <c r="H231" s="19">
        <v>0.1219047619047619</v>
      </c>
      <c r="I231" s="19">
        <v>0.10571428571428572</v>
      </c>
      <c r="J231" s="20"/>
      <c r="K231" s="20"/>
      <c r="L231" s="20"/>
      <c r="M231" s="20"/>
      <c r="N231" s="20"/>
      <c r="O231" s="20"/>
      <c r="P231" s="20"/>
      <c r="Q231" s="20"/>
      <c r="R231" s="20"/>
      <c r="S231" s="20"/>
      <c r="T231" s="20"/>
      <c r="U231" s="20"/>
      <c r="V231" s="20"/>
      <c r="W231" s="20"/>
      <c r="X231" s="20"/>
      <c r="Y231" s="20"/>
    </row>
    <row r="232" spans="1:25" s="1" customFormat="1" x14ac:dyDescent="0.25">
      <c r="A232" s="5" t="s">
        <v>1</v>
      </c>
      <c r="B232" s="4">
        <v>344</v>
      </c>
      <c r="C232" s="19">
        <v>0.73546511627906974</v>
      </c>
      <c r="D232" s="19">
        <v>0.54069767441860461</v>
      </c>
      <c r="E232" s="19">
        <v>0.53488372093023251</v>
      </c>
      <c r="F232" s="19">
        <v>0.27325581395348836</v>
      </c>
      <c r="G232" s="19">
        <v>0.40116279069767441</v>
      </c>
      <c r="H232" s="19">
        <v>0.13953488372093023</v>
      </c>
      <c r="I232" s="19">
        <v>0.11337209302325581</v>
      </c>
      <c r="J232" s="20"/>
      <c r="K232" s="20"/>
      <c r="L232" s="20"/>
      <c r="M232" s="20"/>
      <c r="N232" s="20"/>
      <c r="O232" s="20"/>
      <c r="P232" s="20"/>
      <c r="Q232" s="20"/>
      <c r="R232" s="20"/>
      <c r="S232" s="20"/>
      <c r="T232" s="20"/>
      <c r="U232" s="20"/>
      <c r="V232" s="20"/>
      <c r="W232" s="20"/>
      <c r="X232" s="20"/>
      <c r="Y232" s="20"/>
    </row>
    <row r="233" spans="1:25" s="1" customFormat="1" x14ac:dyDescent="0.25">
      <c r="A233" s="5" t="s">
        <v>0</v>
      </c>
      <c r="B233" s="4">
        <v>527</v>
      </c>
      <c r="C233" s="19">
        <v>0.7172675521821632</v>
      </c>
      <c r="D233" s="19">
        <v>0.60910815939278939</v>
      </c>
      <c r="E233" s="19">
        <v>0.60910815939278939</v>
      </c>
      <c r="F233" s="19">
        <v>0.34914611005692597</v>
      </c>
      <c r="G233" s="19">
        <v>0.46299810246679318</v>
      </c>
      <c r="H233" s="19">
        <v>0.12144212523719165</v>
      </c>
      <c r="I233" s="19">
        <v>7.7798861480075907E-2</v>
      </c>
      <c r="J233" s="20"/>
      <c r="K233" s="20"/>
      <c r="L233" s="20"/>
      <c r="M233" s="20"/>
      <c r="N233" s="20"/>
      <c r="O233" s="20"/>
      <c r="P233" s="20"/>
      <c r="Q233" s="20"/>
      <c r="R233" s="20"/>
      <c r="S233" s="20"/>
      <c r="T233" s="20"/>
      <c r="U233" s="20"/>
      <c r="V233" s="20"/>
      <c r="W233" s="20"/>
      <c r="X233" s="20"/>
      <c r="Y233" s="20"/>
    </row>
    <row r="234" spans="1:25" s="1" customFormat="1" x14ac:dyDescent="0.25">
      <c r="C234" s="18"/>
      <c r="D234" s="18"/>
      <c r="E234" s="18"/>
      <c r="F234" s="18"/>
      <c r="G234" s="18"/>
      <c r="H234" s="18"/>
      <c r="I234" s="18"/>
      <c r="J234" s="18"/>
      <c r="K234" s="18"/>
      <c r="L234" s="18"/>
      <c r="M234" s="18"/>
      <c r="N234" s="18"/>
      <c r="O234" s="18"/>
      <c r="P234" s="18"/>
      <c r="Q234" s="18"/>
      <c r="R234" s="18"/>
      <c r="S234" s="18"/>
      <c r="T234" s="18"/>
      <c r="U234" s="18"/>
      <c r="V234" s="18"/>
      <c r="W234" s="18"/>
      <c r="X234" s="18"/>
      <c r="Y234" s="18"/>
    </row>
    <row r="235" spans="1:25" s="1" customFormat="1" x14ac:dyDescent="0.25">
      <c r="A235" s="1" t="s">
        <v>1134</v>
      </c>
      <c r="C235" s="18"/>
      <c r="D235" s="18"/>
      <c r="E235" s="18"/>
      <c r="F235" s="18"/>
      <c r="G235" s="18"/>
      <c r="H235" s="18"/>
      <c r="I235" s="18"/>
      <c r="J235" s="18"/>
      <c r="K235" s="18"/>
      <c r="L235" s="18"/>
      <c r="M235" s="18"/>
      <c r="N235" s="18"/>
      <c r="O235" s="18"/>
      <c r="P235" s="18"/>
      <c r="Q235" s="18"/>
      <c r="R235" s="18"/>
      <c r="S235" s="18"/>
      <c r="T235" s="18"/>
      <c r="U235" s="18"/>
      <c r="V235" s="18"/>
      <c r="W235" s="18"/>
      <c r="X235" s="18"/>
      <c r="Y235" s="18"/>
    </row>
    <row r="236" spans="1:25" s="1" customFormat="1" x14ac:dyDescent="0.25">
      <c r="C236" s="18"/>
      <c r="D236" s="18"/>
      <c r="E236" s="18"/>
      <c r="F236" s="18"/>
      <c r="G236" s="18"/>
      <c r="H236" s="18"/>
      <c r="I236" s="18"/>
      <c r="J236" s="18"/>
      <c r="K236" s="18"/>
      <c r="L236" s="18"/>
      <c r="M236" s="18"/>
      <c r="N236" s="18"/>
      <c r="O236" s="18"/>
      <c r="P236" s="18"/>
      <c r="Q236" s="18"/>
      <c r="R236" s="18"/>
      <c r="S236" s="18"/>
      <c r="T236" s="18"/>
      <c r="U236" s="18"/>
      <c r="V236" s="18"/>
      <c r="W236" s="18"/>
      <c r="X236" s="18"/>
      <c r="Y236" s="18"/>
    </row>
    <row r="237" spans="1:25" s="1" customFormat="1" ht="75" x14ac:dyDescent="0.25">
      <c r="A237" s="7" t="s">
        <v>16</v>
      </c>
      <c r="B237" s="7" t="s">
        <v>15</v>
      </c>
      <c r="C237" s="10" t="s">
        <v>960</v>
      </c>
      <c r="D237" s="10" t="s">
        <v>961</v>
      </c>
      <c r="E237" s="10" t="s">
        <v>962</v>
      </c>
      <c r="F237" s="10" t="s">
        <v>963</v>
      </c>
      <c r="G237" s="10" t="s">
        <v>964</v>
      </c>
      <c r="H237" s="10" t="s">
        <v>965</v>
      </c>
      <c r="I237" s="10" t="s">
        <v>186</v>
      </c>
      <c r="J237" s="9"/>
      <c r="K237" s="9"/>
      <c r="L237" s="9"/>
      <c r="M237" s="9"/>
      <c r="N237" s="9"/>
      <c r="O237" s="9"/>
      <c r="P237" s="9"/>
      <c r="Q237" s="9"/>
      <c r="R237" s="9"/>
      <c r="S237" s="9"/>
      <c r="T237" s="9"/>
      <c r="U237" s="9"/>
      <c r="V237" s="9"/>
      <c r="W237" s="9"/>
      <c r="X237" s="9"/>
      <c r="Y237" s="9"/>
    </row>
    <row r="238" spans="1:25" s="1" customFormat="1" x14ac:dyDescent="0.25">
      <c r="A238" s="6" t="s">
        <v>11</v>
      </c>
      <c r="B238" s="4">
        <v>2339</v>
      </c>
      <c r="C238" s="19">
        <v>0.3347584437793929</v>
      </c>
      <c r="D238" s="19">
        <v>8.8071825566481396E-2</v>
      </c>
      <c r="E238" s="19">
        <v>0.3099615220179564</v>
      </c>
      <c r="F238" s="19">
        <v>0.30141085934159895</v>
      </c>
      <c r="G238" s="19">
        <v>0.31338178708849934</v>
      </c>
      <c r="H238" s="19">
        <v>0.36767849508336897</v>
      </c>
      <c r="I238" s="19">
        <v>0.29243266353142366</v>
      </c>
      <c r="J238" s="20"/>
      <c r="K238" s="20"/>
      <c r="L238" s="20"/>
      <c r="M238" s="20"/>
      <c r="N238" s="20"/>
      <c r="O238" s="20"/>
      <c r="P238" s="20"/>
      <c r="Q238" s="20"/>
      <c r="R238" s="20"/>
      <c r="S238" s="20"/>
      <c r="T238" s="20"/>
      <c r="U238" s="20"/>
      <c r="V238" s="20"/>
      <c r="W238" s="20"/>
      <c r="X238" s="20"/>
      <c r="Y238" s="20"/>
    </row>
    <row r="239" spans="1:25" s="1" customFormat="1" x14ac:dyDescent="0.25">
      <c r="A239" s="5" t="s">
        <v>10</v>
      </c>
      <c r="B239" s="4">
        <v>868</v>
      </c>
      <c r="C239" s="19">
        <v>0.34216589861751151</v>
      </c>
      <c r="D239" s="19">
        <v>9.7926267281105997E-2</v>
      </c>
      <c r="E239" s="19">
        <v>0.31221198156682028</v>
      </c>
      <c r="F239" s="19">
        <v>0.3052995391705069</v>
      </c>
      <c r="G239" s="19">
        <v>0.33294930875576034</v>
      </c>
      <c r="H239" s="19">
        <v>0.36635944700460832</v>
      </c>
      <c r="I239" s="19">
        <v>0.28110599078341014</v>
      </c>
      <c r="J239" s="20"/>
      <c r="K239" s="20"/>
      <c r="L239" s="20"/>
      <c r="M239" s="20"/>
      <c r="N239" s="20"/>
      <c r="O239" s="20"/>
      <c r="P239" s="20"/>
      <c r="Q239" s="20"/>
      <c r="R239" s="20"/>
      <c r="S239" s="20"/>
      <c r="T239" s="20"/>
      <c r="U239" s="20"/>
      <c r="V239" s="20"/>
      <c r="W239" s="20"/>
      <c r="X239" s="20"/>
      <c r="Y239" s="20"/>
    </row>
    <row r="240" spans="1:25" s="1" customFormat="1" x14ac:dyDescent="0.25">
      <c r="A240" s="5" t="s">
        <v>9</v>
      </c>
      <c r="B240" s="4">
        <v>434</v>
      </c>
      <c r="C240" s="19">
        <v>0.37096774193548387</v>
      </c>
      <c r="D240" s="19">
        <v>7.6036866359447008E-2</v>
      </c>
      <c r="E240" s="19">
        <v>0.30645161290322581</v>
      </c>
      <c r="F240" s="19">
        <v>0.28801843317972348</v>
      </c>
      <c r="G240" s="19">
        <v>0.30414746543778803</v>
      </c>
      <c r="H240" s="19">
        <v>0.37557603686635943</v>
      </c>
      <c r="I240" s="19">
        <v>0.28801843317972348</v>
      </c>
      <c r="J240" s="20"/>
      <c r="K240" s="20"/>
      <c r="L240" s="20"/>
      <c r="M240" s="20"/>
      <c r="N240" s="20"/>
      <c r="O240" s="20"/>
      <c r="P240" s="20"/>
      <c r="Q240" s="20"/>
      <c r="R240" s="20"/>
      <c r="S240" s="20"/>
      <c r="T240" s="20"/>
      <c r="U240" s="20"/>
      <c r="V240" s="20"/>
      <c r="W240" s="20"/>
      <c r="X240" s="20"/>
      <c r="Y240" s="20"/>
    </row>
    <row r="241" spans="1:25" s="1" customFormat="1" x14ac:dyDescent="0.25">
      <c r="A241" s="5" t="s">
        <v>8</v>
      </c>
      <c r="B241" s="4">
        <v>408</v>
      </c>
      <c r="C241" s="19">
        <v>0.30882352941176472</v>
      </c>
      <c r="D241" s="19">
        <v>8.5784313725490197E-2</v>
      </c>
      <c r="E241" s="19">
        <v>0.3235294117647059</v>
      </c>
      <c r="F241" s="19">
        <v>0.28431372549019607</v>
      </c>
      <c r="G241" s="19">
        <v>0.3014705882352941</v>
      </c>
      <c r="H241" s="19">
        <v>0.35294117647058826</v>
      </c>
      <c r="I241" s="19">
        <v>0.3014705882352941</v>
      </c>
      <c r="J241" s="20"/>
      <c r="K241" s="20"/>
      <c r="L241" s="20"/>
      <c r="M241" s="20"/>
      <c r="N241" s="20"/>
      <c r="O241" s="20"/>
      <c r="P241" s="20"/>
      <c r="Q241" s="20"/>
      <c r="R241" s="20"/>
      <c r="S241" s="20"/>
      <c r="T241" s="20"/>
      <c r="U241" s="20"/>
      <c r="V241" s="20"/>
      <c r="W241" s="20"/>
      <c r="X241" s="20"/>
      <c r="Y241" s="20"/>
    </row>
    <row r="242" spans="1:25" s="1" customFormat="1" x14ac:dyDescent="0.25">
      <c r="A242" s="5" t="s">
        <v>7</v>
      </c>
      <c r="B242" s="4">
        <v>280</v>
      </c>
      <c r="C242" s="19">
        <v>0.34285714285714286</v>
      </c>
      <c r="D242" s="19">
        <v>5.3571428571428568E-2</v>
      </c>
      <c r="E242" s="19">
        <v>0.27142857142857141</v>
      </c>
      <c r="F242" s="19">
        <v>0.32142857142857145</v>
      </c>
      <c r="G242" s="19">
        <v>0.25357142857142856</v>
      </c>
      <c r="H242" s="19">
        <v>0.36428571428571427</v>
      </c>
      <c r="I242" s="19">
        <v>0.30357142857142855</v>
      </c>
      <c r="J242" s="20"/>
      <c r="K242" s="20"/>
      <c r="L242" s="20"/>
      <c r="M242" s="20"/>
      <c r="N242" s="20"/>
      <c r="O242" s="20"/>
      <c r="P242" s="20"/>
      <c r="Q242" s="20"/>
      <c r="R242" s="20"/>
      <c r="S242" s="20"/>
      <c r="T242" s="20"/>
      <c r="U242" s="20"/>
      <c r="V242" s="20"/>
      <c r="W242" s="20"/>
      <c r="X242" s="20"/>
      <c r="Y242" s="20"/>
    </row>
    <row r="243" spans="1:25" s="1" customFormat="1" x14ac:dyDescent="0.25">
      <c r="A243" s="5" t="s">
        <v>6</v>
      </c>
      <c r="B243" s="4">
        <v>349</v>
      </c>
      <c r="C243" s="19">
        <v>0.29512893982808025</v>
      </c>
      <c r="D243" s="19">
        <v>0.10888252148997135</v>
      </c>
      <c r="E243" s="19">
        <v>0.32378223495702008</v>
      </c>
      <c r="F243" s="19">
        <v>0.31232091690544411</v>
      </c>
      <c r="G243" s="19">
        <v>0.33810888252148996</v>
      </c>
      <c r="H243" s="19">
        <v>0.38108882521489973</v>
      </c>
      <c r="I243" s="19">
        <v>0.30659025787965616</v>
      </c>
      <c r="J243" s="20"/>
      <c r="K243" s="20"/>
      <c r="L243" s="20"/>
      <c r="M243" s="20"/>
      <c r="N243" s="20"/>
      <c r="O243" s="20"/>
      <c r="P243" s="20"/>
      <c r="Q243" s="20"/>
      <c r="R243" s="20"/>
      <c r="S243" s="20"/>
      <c r="T243" s="20"/>
      <c r="U243" s="20"/>
      <c r="V243" s="20"/>
      <c r="W243" s="20"/>
      <c r="X243" s="20"/>
      <c r="Y243" s="20"/>
    </row>
    <row r="244" spans="1:25" s="1" customFormat="1" x14ac:dyDescent="0.25">
      <c r="A244" s="5" t="s">
        <v>5</v>
      </c>
      <c r="B244" s="4">
        <v>1308</v>
      </c>
      <c r="C244" s="19">
        <v>0.28287461773700306</v>
      </c>
      <c r="D244" s="19">
        <v>0.10932721712538226</v>
      </c>
      <c r="E244" s="19">
        <v>0.32186544342507645</v>
      </c>
      <c r="F244" s="19">
        <v>0.33868501529051986</v>
      </c>
      <c r="G244" s="19">
        <v>0.29128440366972475</v>
      </c>
      <c r="H244" s="19">
        <v>0.37308868501529052</v>
      </c>
      <c r="I244" s="19">
        <v>0.2805810397553517</v>
      </c>
      <c r="J244" s="20"/>
      <c r="K244" s="20"/>
      <c r="L244" s="20"/>
      <c r="M244" s="20"/>
      <c r="N244" s="20"/>
      <c r="O244" s="20"/>
      <c r="P244" s="20"/>
      <c r="Q244" s="20"/>
      <c r="R244" s="20"/>
      <c r="S244" s="20"/>
      <c r="T244" s="20"/>
      <c r="U244" s="20"/>
      <c r="V244" s="20"/>
      <c r="W244" s="20"/>
      <c r="X244" s="20"/>
      <c r="Y244" s="20"/>
    </row>
    <row r="245" spans="1:25" s="1" customFormat="1" x14ac:dyDescent="0.25">
      <c r="A245" s="5" t="s">
        <v>4</v>
      </c>
      <c r="B245" s="4">
        <v>998</v>
      </c>
      <c r="C245" s="19">
        <v>0.40681362725450904</v>
      </c>
      <c r="D245" s="19">
        <v>5.9118236472945888E-2</v>
      </c>
      <c r="E245" s="19">
        <v>0.29358717434869741</v>
      </c>
      <c r="F245" s="19">
        <v>0.25951903807615229</v>
      </c>
      <c r="G245" s="19">
        <v>0.34569138276553107</v>
      </c>
      <c r="H245" s="19">
        <v>0.36472945891783565</v>
      </c>
      <c r="I245" s="19">
        <v>0.30460921843687377</v>
      </c>
      <c r="J245" s="20"/>
      <c r="K245" s="20"/>
      <c r="L245" s="20"/>
      <c r="M245" s="20"/>
      <c r="N245" s="20"/>
      <c r="O245" s="20"/>
      <c r="P245" s="20"/>
      <c r="Q245" s="20"/>
      <c r="R245" s="20"/>
      <c r="S245" s="20"/>
      <c r="T245" s="20"/>
      <c r="U245" s="20"/>
      <c r="V245" s="20"/>
      <c r="W245" s="20"/>
      <c r="X245" s="20"/>
      <c r="Y245" s="20"/>
    </row>
    <row r="246" spans="1:25" s="1" customFormat="1" x14ac:dyDescent="0.25">
      <c r="A246" s="5" t="s">
        <v>3</v>
      </c>
      <c r="B246" s="4">
        <v>570</v>
      </c>
      <c r="C246" s="19">
        <v>0.34385964912280703</v>
      </c>
      <c r="D246" s="19">
        <v>8.0701754385964913E-2</v>
      </c>
      <c r="E246" s="19">
        <v>0.31052631578947371</v>
      </c>
      <c r="F246" s="19">
        <v>0.25789473684210529</v>
      </c>
      <c r="G246" s="19">
        <v>0.24385964912280703</v>
      </c>
      <c r="H246" s="19">
        <v>0.36842105263157893</v>
      </c>
      <c r="I246" s="19">
        <v>0.30350877192982456</v>
      </c>
      <c r="J246" s="20"/>
      <c r="K246" s="20"/>
      <c r="L246" s="20"/>
      <c r="M246" s="20"/>
      <c r="N246" s="20"/>
      <c r="O246" s="20"/>
      <c r="P246" s="20"/>
      <c r="Q246" s="20"/>
      <c r="R246" s="20"/>
      <c r="S246" s="20"/>
      <c r="T246" s="20"/>
      <c r="U246" s="20"/>
      <c r="V246" s="20"/>
      <c r="W246" s="20"/>
      <c r="X246" s="20"/>
      <c r="Y246" s="20"/>
    </row>
    <row r="247" spans="1:25" s="1" customFormat="1" x14ac:dyDescent="0.25">
      <c r="A247" s="5" t="s">
        <v>2</v>
      </c>
      <c r="B247" s="4">
        <v>961</v>
      </c>
      <c r="C247" s="19">
        <v>0.28928199791883452</v>
      </c>
      <c r="D247" s="19">
        <v>9.261186264308012E-2</v>
      </c>
      <c r="E247" s="19">
        <v>0.3298647242455775</v>
      </c>
      <c r="F247" s="19">
        <v>0.29656607700312176</v>
      </c>
      <c r="G247" s="19">
        <v>0.31113423517169614</v>
      </c>
      <c r="H247" s="19">
        <v>0.38085327783558792</v>
      </c>
      <c r="I247" s="19">
        <v>0.30593132154006242</v>
      </c>
      <c r="J247" s="20"/>
      <c r="K247" s="20"/>
      <c r="L247" s="20"/>
      <c r="M247" s="20"/>
      <c r="N247" s="20"/>
      <c r="O247" s="20"/>
      <c r="P247" s="20"/>
      <c r="Q247" s="20"/>
      <c r="R247" s="20"/>
      <c r="S247" s="20"/>
      <c r="T247" s="20"/>
      <c r="U247" s="20"/>
      <c r="V247" s="20"/>
      <c r="W247" s="20"/>
      <c r="X247" s="20"/>
      <c r="Y247" s="20"/>
    </row>
    <row r="248" spans="1:25" s="1" customFormat="1" x14ac:dyDescent="0.25">
      <c r="A248" s="5" t="s">
        <v>1</v>
      </c>
      <c r="B248" s="4">
        <v>316</v>
      </c>
      <c r="C248" s="19">
        <v>0.38291139240506328</v>
      </c>
      <c r="D248" s="19">
        <v>9.49367088607595E-2</v>
      </c>
      <c r="E248" s="19">
        <v>0.32278481012658228</v>
      </c>
      <c r="F248" s="19">
        <v>0.31329113924050633</v>
      </c>
      <c r="G248" s="19">
        <v>0.36392405063291139</v>
      </c>
      <c r="H248" s="19">
        <v>0.33544303797468356</v>
      </c>
      <c r="I248" s="19">
        <v>0.28164556962025317</v>
      </c>
      <c r="J248" s="20"/>
      <c r="K248" s="20"/>
      <c r="L248" s="20"/>
      <c r="M248" s="20"/>
      <c r="N248" s="20"/>
      <c r="O248" s="20"/>
      <c r="P248" s="20"/>
      <c r="Q248" s="20"/>
      <c r="R248" s="20"/>
      <c r="S248" s="20"/>
      <c r="T248" s="20"/>
      <c r="U248" s="20"/>
      <c r="V248" s="20"/>
      <c r="W248" s="20"/>
      <c r="X248" s="20"/>
      <c r="Y248" s="20"/>
    </row>
    <row r="249" spans="1:25" s="1" customFormat="1" x14ac:dyDescent="0.25">
      <c r="A249" s="5" t="s">
        <v>0</v>
      </c>
      <c r="B249" s="4">
        <v>483</v>
      </c>
      <c r="C249" s="19">
        <v>0.38509316770186336</v>
      </c>
      <c r="D249" s="19">
        <v>8.4886128364389232E-2</v>
      </c>
      <c r="E249" s="19">
        <v>0.26293995859213248</v>
      </c>
      <c r="F249" s="19">
        <v>0.35610766045548653</v>
      </c>
      <c r="G249" s="19">
        <v>0.36645962732919257</v>
      </c>
      <c r="H249" s="19">
        <v>0.36231884057971014</v>
      </c>
      <c r="I249" s="19">
        <v>0.26293995859213248</v>
      </c>
      <c r="J249" s="20"/>
      <c r="K249" s="20"/>
      <c r="L249" s="20"/>
      <c r="M249" s="20"/>
      <c r="N249" s="20"/>
      <c r="O249" s="20"/>
      <c r="P249" s="20"/>
      <c r="Q249" s="20"/>
      <c r="R249" s="20"/>
      <c r="S249" s="20"/>
      <c r="T249" s="20"/>
      <c r="U249" s="20"/>
      <c r="V249" s="20"/>
      <c r="W249" s="20"/>
      <c r="X249" s="20"/>
      <c r="Y249" s="20"/>
    </row>
    <row r="250" spans="1:25" s="1" customFormat="1" x14ac:dyDescent="0.25">
      <c r="C250" s="18"/>
      <c r="D250" s="18"/>
      <c r="E250" s="18"/>
      <c r="F250" s="18"/>
      <c r="G250" s="18"/>
      <c r="H250" s="18"/>
      <c r="I250" s="18"/>
      <c r="J250" s="18"/>
      <c r="K250" s="18"/>
      <c r="L250" s="18"/>
      <c r="M250" s="18"/>
      <c r="N250" s="18"/>
      <c r="O250" s="18"/>
      <c r="P250" s="18"/>
      <c r="Q250" s="18"/>
      <c r="R250" s="18"/>
      <c r="S250" s="18"/>
      <c r="T250" s="18"/>
      <c r="U250" s="18"/>
      <c r="V250" s="18"/>
      <c r="W250" s="18"/>
      <c r="X250" s="18"/>
      <c r="Y250" s="18"/>
    </row>
    <row r="251" spans="1:25" s="1" customFormat="1" x14ac:dyDescent="0.25">
      <c r="A251" s="1" t="s">
        <v>966</v>
      </c>
      <c r="C251" s="18"/>
      <c r="D251" s="18"/>
      <c r="E251" s="18"/>
      <c r="F251" s="18"/>
      <c r="G251" s="18"/>
      <c r="H251" s="18"/>
      <c r="I251" s="18"/>
      <c r="J251" s="18"/>
      <c r="K251" s="18"/>
      <c r="L251" s="18"/>
      <c r="M251" s="18"/>
      <c r="N251" s="18"/>
      <c r="O251" s="18"/>
      <c r="P251" s="18"/>
      <c r="Q251" s="18"/>
      <c r="R251" s="18"/>
      <c r="S251" s="18"/>
      <c r="T251" s="18"/>
      <c r="U251" s="18"/>
      <c r="V251" s="18"/>
      <c r="W251" s="18"/>
      <c r="X251" s="18"/>
      <c r="Y251" s="18"/>
    </row>
    <row r="252" spans="1:25" s="1" customFormat="1" x14ac:dyDescent="0.25">
      <c r="C252" s="18"/>
      <c r="D252" s="18"/>
      <c r="E252" s="18"/>
      <c r="F252" s="18"/>
      <c r="G252" s="18"/>
      <c r="H252" s="18"/>
      <c r="I252" s="18"/>
      <c r="J252" s="18"/>
      <c r="K252" s="18"/>
      <c r="L252" s="18"/>
      <c r="M252" s="18"/>
      <c r="N252" s="18"/>
      <c r="O252" s="18"/>
      <c r="P252" s="18"/>
      <c r="Q252" s="18"/>
      <c r="R252" s="18"/>
      <c r="S252" s="18"/>
      <c r="T252" s="18"/>
      <c r="U252" s="18"/>
      <c r="V252" s="18"/>
      <c r="W252" s="18"/>
      <c r="X252" s="18"/>
      <c r="Y252" s="18"/>
    </row>
    <row r="253" spans="1:25" s="1" customFormat="1" ht="30" x14ac:dyDescent="0.25">
      <c r="A253" s="7" t="s">
        <v>16</v>
      </c>
      <c r="B253" s="7" t="s">
        <v>15</v>
      </c>
      <c r="C253" s="10" t="s">
        <v>523</v>
      </c>
      <c r="D253" s="10" t="s">
        <v>524</v>
      </c>
      <c r="E253" s="10" t="s">
        <v>525</v>
      </c>
      <c r="F253" s="10" t="s">
        <v>526</v>
      </c>
      <c r="G253" s="10" t="s">
        <v>527</v>
      </c>
      <c r="H253" s="9"/>
      <c r="I253" s="9"/>
      <c r="J253" s="9"/>
      <c r="K253" s="9"/>
      <c r="L253" s="9"/>
      <c r="M253" s="9"/>
      <c r="N253" s="9"/>
      <c r="O253" s="9"/>
      <c r="P253" s="9"/>
      <c r="Q253" s="9"/>
      <c r="R253" s="9"/>
      <c r="S253" s="9"/>
      <c r="T253" s="9"/>
      <c r="U253" s="9"/>
      <c r="V253" s="9"/>
      <c r="W253" s="9"/>
      <c r="X253" s="9"/>
      <c r="Y253" s="9"/>
    </row>
    <row r="254" spans="1:25" s="1" customFormat="1" x14ac:dyDescent="0.25">
      <c r="A254" s="6" t="s">
        <v>11</v>
      </c>
      <c r="B254" s="4">
        <v>3759</v>
      </c>
      <c r="C254" s="19">
        <v>1.4365522745411013E-2</v>
      </c>
      <c r="D254" s="19">
        <v>5.3737696195796755E-2</v>
      </c>
      <c r="E254" s="19">
        <v>0.32508645916467144</v>
      </c>
      <c r="F254" s="19">
        <v>0.50678371907422182</v>
      </c>
      <c r="G254" s="19">
        <v>0.1000266028198989</v>
      </c>
      <c r="H254" s="20"/>
      <c r="I254" s="20"/>
      <c r="J254" s="20"/>
      <c r="K254" s="20"/>
      <c r="L254" s="20"/>
      <c r="M254" s="20"/>
      <c r="N254" s="20"/>
      <c r="O254" s="20"/>
      <c r="P254" s="20"/>
      <c r="Q254" s="20"/>
      <c r="R254" s="20"/>
      <c r="S254" s="20"/>
      <c r="T254" s="20"/>
      <c r="U254" s="20"/>
      <c r="V254" s="20"/>
      <c r="W254" s="20"/>
      <c r="X254" s="20"/>
      <c r="Y254" s="20"/>
    </row>
    <row r="255" spans="1:25" s="1" customFormat="1" x14ac:dyDescent="0.25">
      <c r="A255" s="5" t="s">
        <v>10</v>
      </c>
      <c r="B255" s="4">
        <v>1364</v>
      </c>
      <c r="C255" s="19">
        <v>8.7976539589442824E-3</v>
      </c>
      <c r="D255" s="19">
        <v>5.7917888563049851E-2</v>
      </c>
      <c r="E255" s="19">
        <v>0.31964809384164222</v>
      </c>
      <c r="F255" s="19">
        <v>0.51319648093841641</v>
      </c>
      <c r="G255" s="19">
        <v>0.10043988269794721</v>
      </c>
      <c r="H255" s="20"/>
      <c r="I255" s="20"/>
      <c r="J255" s="20"/>
      <c r="K255" s="20"/>
      <c r="L255" s="20"/>
      <c r="M255" s="20"/>
      <c r="N255" s="20"/>
      <c r="O255" s="20"/>
      <c r="P255" s="20"/>
      <c r="Q255" s="20"/>
      <c r="R255" s="20"/>
      <c r="S255" s="20"/>
      <c r="T255" s="20"/>
      <c r="U255" s="20"/>
      <c r="V255" s="20"/>
      <c r="W255" s="20"/>
      <c r="X255" s="20"/>
      <c r="Y255" s="20"/>
    </row>
    <row r="256" spans="1:25" s="1" customFormat="1" x14ac:dyDescent="0.25">
      <c r="A256" s="5" t="s">
        <v>9</v>
      </c>
      <c r="B256" s="4">
        <v>681</v>
      </c>
      <c r="C256" s="19">
        <v>2.0558002936857563E-2</v>
      </c>
      <c r="D256" s="19">
        <v>4.8458149779735685E-2</v>
      </c>
      <c r="E256" s="19">
        <v>0.34948604992657856</v>
      </c>
      <c r="F256" s="19">
        <v>0.47870778267254038</v>
      </c>
      <c r="G256" s="19">
        <v>0.10279001468428781</v>
      </c>
      <c r="H256" s="20"/>
      <c r="I256" s="20"/>
      <c r="J256" s="20"/>
      <c r="K256" s="20"/>
      <c r="L256" s="20"/>
      <c r="M256" s="20"/>
      <c r="N256" s="20"/>
      <c r="O256" s="20"/>
      <c r="P256" s="20"/>
      <c r="Q256" s="20"/>
      <c r="R256" s="20"/>
      <c r="S256" s="20"/>
      <c r="T256" s="20"/>
      <c r="U256" s="20"/>
      <c r="V256" s="20"/>
      <c r="W256" s="20"/>
      <c r="X256" s="20"/>
      <c r="Y256" s="20"/>
    </row>
    <row r="257" spans="1:25" s="1" customFormat="1" x14ac:dyDescent="0.25">
      <c r="A257" s="5" t="s">
        <v>8</v>
      </c>
      <c r="B257" s="4">
        <v>726</v>
      </c>
      <c r="C257" s="19">
        <v>1.790633608815427E-2</v>
      </c>
      <c r="D257" s="19">
        <v>6.0606060606060608E-2</v>
      </c>
      <c r="E257" s="19">
        <v>0.30165289256198347</v>
      </c>
      <c r="F257" s="19">
        <v>0.52066115702479343</v>
      </c>
      <c r="G257" s="19">
        <v>9.9173553719008267E-2</v>
      </c>
      <c r="H257" s="20"/>
      <c r="I257" s="20"/>
      <c r="J257" s="20"/>
      <c r="K257" s="20"/>
      <c r="L257" s="20"/>
      <c r="M257" s="20"/>
      <c r="N257" s="20"/>
      <c r="O257" s="20"/>
      <c r="P257" s="20"/>
      <c r="Q257" s="20"/>
      <c r="R257" s="20"/>
      <c r="S257" s="20"/>
      <c r="T257" s="20"/>
      <c r="U257" s="20"/>
      <c r="V257" s="20"/>
      <c r="W257" s="20"/>
      <c r="X257" s="20"/>
      <c r="Y257" s="20"/>
    </row>
    <row r="258" spans="1:25" s="1" customFormat="1" x14ac:dyDescent="0.25">
      <c r="A258" s="5" t="s">
        <v>7</v>
      </c>
      <c r="B258" s="4">
        <v>428</v>
      </c>
      <c r="C258" s="19">
        <v>1.6355140186915886E-2</v>
      </c>
      <c r="D258" s="19">
        <v>5.3738317757009345E-2</v>
      </c>
      <c r="E258" s="19">
        <v>0.3364485981308411</v>
      </c>
      <c r="F258" s="19">
        <v>0.49532710280373832</v>
      </c>
      <c r="G258" s="19">
        <v>9.8130841121495324E-2</v>
      </c>
      <c r="H258" s="20"/>
      <c r="I258" s="20"/>
      <c r="J258" s="20"/>
      <c r="K258" s="20"/>
      <c r="L258" s="20"/>
      <c r="M258" s="20"/>
      <c r="N258" s="20"/>
      <c r="O258" s="20"/>
      <c r="P258" s="20"/>
      <c r="Q258" s="20"/>
      <c r="R258" s="20"/>
      <c r="S258" s="20"/>
      <c r="T258" s="20"/>
      <c r="U258" s="20"/>
      <c r="V258" s="20"/>
      <c r="W258" s="20"/>
      <c r="X258" s="20"/>
      <c r="Y258" s="20"/>
    </row>
    <row r="259" spans="1:25" s="1" customFormat="1" x14ac:dyDescent="0.25">
      <c r="A259" s="5" t="s">
        <v>6</v>
      </c>
      <c r="B259" s="4">
        <v>560</v>
      </c>
      <c r="C259" s="19">
        <v>1.4285714285714285E-2</v>
      </c>
      <c r="D259" s="19">
        <v>4.1071428571428571E-2</v>
      </c>
      <c r="E259" s="19">
        <v>0.33035714285714285</v>
      </c>
      <c r="F259" s="19">
        <v>0.51607142857142863</v>
      </c>
      <c r="G259" s="19">
        <v>9.8214285714285712E-2</v>
      </c>
      <c r="H259" s="20"/>
      <c r="I259" s="20"/>
      <c r="J259" s="20"/>
      <c r="K259" s="20"/>
      <c r="L259" s="20"/>
      <c r="M259" s="20"/>
      <c r="N259" s="20"/>
      <c r="O259" s="20"/>
      <c r="P259" s="20"/>
      <c r="Q259" s="20"/>
      <c r="R259" s="20"/>
      <c r="S259" s="20"/>
      <c r="T259" s="20"/>
      <c r="U259" s="20"/>
      <c r="V259" s="20"/>
      <c r="W259" s="20"/>
      <c r="X259" s="20"/>
      <c r="Y259" s="20"/>
    </row>
    <row r="260" spans="1:25" s="1" customFormat="1" x14ac:dyDescent="0.25">
      <c r="A260" s="5" t="s">
        <v>5</v>
      </c>
      <c r="B260" s="4">
        <v>2200</v>
      </c>
      <c r="C260" s="19">
        <v>1.3181818181818182E-2</v>
      </c>
      <c r="D260" s="19">
        <v>0.05</v>
      </c>
      <c r="E260" s="19">
        <v>0.32500000000000001</v>
      </c>
      <c r="F260" s="19">
        <v>0.50909090909090904</v>
      </c>
      <c r="G260" s="19">
        <v>0.10272727272727272</v>
      </c>
      <c r="H260" s="20"/>
      <c r="I260" s="20"/>
      <c r="J260" s="20"/>
      <c r="K260" s="20"/>
      <c r="L260" s="20"/>
      <c r="M260" s="20"/>
      <c r="N260" s="20"/>
      <c r="O260" s="20"/>
      <c r="P260" s="20"/>
      <c r="Q260" s="20"/>
      <c r="R260" s="20"/>
      <c r="S260" s="20"/>
      <c r="T260" s="20"/>
      <c r="U260" s="20"/>
      <c r="V260" s="20"/>
      <c r="W260" s="20"/>
      <c r="X260" s="20"/>
      <c r="Y260" s="20"/>
    </row>
    <row r="261" spans="1:25" s="1" customFormat="1" x14ac:dyDescent="0.25">
      <c r="A261" s="5" t="s">
        <v>4</v>
      </c>
      <c r="B261" s="4">
        <v>1488</v>
      </c>
      <c r="C261" s="19">
        <v>1.5456989247311828E-2</v>
      </c>
      <c r="D261" s="19">
        <v>5.981182795698925E-2</v>
      </c>
      <c r="E261" s="19">
        <v>0.32526881720430106</v>
      </c>
      <c r="F261" s="19">
        <v>0.50336021505376349</v>
      </c>
      <c r="G261" s="19">
        <v>9.6102150537634407E-2</v>
      </c>
      <c r="H261" s="20"/>
      <c r="I261" s="20"/>
      <c r="J261" s="20"/>
      <c r="K261" s="20"/>
      <c r="L261" s="20"/>
      <c r="M261" s="20"/>
      <c r="N261" s="20"/>
      <c r="O261" s="20"/>
      <c r="P261" s="20"/>
      <c r="Q261" s="20"/>
      <c r="R261" s="20"/>
      <c r="S261" s="20"/>
      <c r="T261" s="20"/>
      <c r="U261" s="20"/>
      <c r="V261" s="20"/>
      <c r="W261" s="20"/>
      <c r="X261" s="20"/>
      <c r="Y261" s="20"/>
    </row>
    <row r="262" spans="1:25" s="1" customFormat="1" x14ac:dyDescent="0.25">
      <c r="A262" s="5" t="s">
        <v>3</v>
      </c>
      <c r="B262" s="4">
        <v>1017</v>
      </c>
      <c r="C262" s="19">
        <v>1.8682399213372666E-2</v>
      </c>
      <c r="D262" s="19">
        <v>4.0314650934119962E-2</v>
      </c>
      <c r="E262" s="19">
        <v>0.27925270403146507</v>
      </c>
      <c r="F262" s="19">
        <v>0.5211406096361848</v>
      </c>
      <c r="G262" s="19">
        <v>0.14060963618485742</v>
      </c>
      <c r="H262" s="20"/>
      <c r="I262" s="20"/>
      <c r="J262" s="20"/>
      <c r="K262" s="20"/>
      <c r="L262" s="20"/>
      <c r="M262" s="20"/>
      <c r="N262" s="20"/>
      <c r="O262" s="20"/>
      <c r="P262" s="20"/>
      <c r="Q262" s="20"/>
      <c r="R262" s="20"/>
      <c r="S262" s="20"/>
      <c r="T262" s="20"/>
      <c r="U262" s="20"/>
      <c r="V262" s="20"/>
      <c r="W262" s="20"/>
      <c r="X262" s="20"/>
      <c r="Y262" s="20"/>
    </row>
    <row r="263" spans="1:25" s="1" customFormat="1" x14ac:dyDescent="0.25">
      <c r="A263" s="5" t="s">
        <v>2</v>
      </c>
      <c r="B263" s="4">
        <v>1547</v>
      </c>
      <c r="C263" s="19">
        <v>1.2281835811247576E-2</v>
      </c>
      <c r="D263" s="19">
        <v>6.0762766645119586E-2</v>
      </c>
      <c r="E263" s="19">
        <v>0.33031674208144796</v>
      </c>
      <c r="F263" s="19">
        <v>0.51260504201680668</v>
      </c>
      <c r="G263" s="19">
        <v>8.4033613445378158E-2</v>
      </c>
      <c r="H263" s="20"/>
      <c r="I263" s="20"/>
      <c r="J263" s="20"/>
      <c r="K263" s="20"/>
      <c r="L263" s="20"/>
      <c r="M263" s="20"/>
      <c r="N263" s="20"/>
      <c r="O263" s="20"/>
      <c r="P263" s="20"/>
      <c r="Q263" s="20"/>
      <c r="R263" s="20"/>
      <c r="S263" s="20"/>
      <c r="T263" s="20"/>
      <c r="U263" s="20"/>
      <c r="V263" s="20"/>
      <c r="W263" s="20"/>
      <c r="X263" s="20"/>
      <c r="Y263" s="20"/>
    </row>
    <row r="264" spans="1:25" s="1" customFormat="1" x14ac:dyDescent="0.25">
      <c r="A264" s="5" t="s">
        <v>1</v>
      </c>
      <c r="B264" s="4">
        <v>466</v>
      </c>
      <c r="C264" s="19">
        <v>1.2875536480686695E-2</v>
      </c>
      <c r="D264" s="19">
        <v>6.8669527896995708E-2</v>
      </c>
      <c r="E264" s="19">
        <v>0.36480686695278969</v>
      </c>
      <c r="F264" s="19">
        <v>0.45493562231759654</v>
      </c>
      <c r="G264" s="19">
        <v>9.8712446351931327E-2</v>
      </c>
      <c r="H264" s="20"/>
      <c r="I264" s="20"/>
      <c r="J264" s="20"/>
      <c r="K264" s="20"/>
      <c r="L264" s="20"/>
      <c r="M264" s="20"/>
      <c r="N264" s="20"/>
      <c r="O264" s="20"/>
      <c r="P264" s="20"/>
      <c r="Q264" s="20"/>
      <c r="R264" s="20"/>
      <c r="S264" s="20"/>
      <c r="T264" s="20"/>
      <c r="U264" s="20"/>
      <c r="V264" s="20"/>
      <c r="W264" s="20"/>
      <c r="X264" s="20"/>
      <c r="Y264" s="20"/>
    </row>
    <row r="265" spans="1:25" s="1" customFormat="1" x14ac:dyDescent="0.25">
      <c r="A265" s="5" t="s">
        <v>0</v>
      </c>
      <c r="B265" s="4">
        <v>706</v>
      </c>
      <c r="C265" s="19">
        <v>1.2747875354107648E-2</v>
      </c>
      <c r="D265" s="19">
        <v>4.6742209631728045E-2</v>
      </c>
      <c r="E265" s="19">
        <v>0.35269121813031162</v>
      </c>
      <c r="F265" s="19">
        <v>0.50991501416430596</v>
      </c>
      <c r="G265" s="19">
        <v>7.7903682719546744E-2</v>
      </c>
      <c r="H265" s="20"/>
      <c r="I265" s="20"/>
      <c r="J265" s="20"/>
      <c r="K265" s="20"/>
      <c r="L265" s="20"/>
      <c r="M265" s="20"/>
      <c r="N265" s="20"/>
      <c r="O265" s="20"/>
      <c r="P265" s="20"/>
      <c r="Q265" s="20"/>
      <c r="R265" s="20"/>
      <c r="S265" s="20"/>
      <c r="T265" s="20"/>
      <c r="U265" s="20"/>
      <c r="V265" s="20"/>
      <c r="W265" s="20"/>
      <c r="X265" s="20"/>
      <c r="Y265" s="20"/>
    </row>
    <row r="266" spans="1:25" s="1" customFormat="1" x14ac:dyDescent="0.25">
      <c r="C266" s="18"/>
      <c r="D266" s="18"/>
      <c r="E266" s="18"/>
      <c r="F266" s="18"/>
      <c r="G266" s="18"/>
      <c r="H266" s="18"/>
      <c r="I266" s="18"/>
      <c r="J266" s="18"/>
      <c r="K266" s="18"/>
      <c r="L266" s="18"/>
      <c r="M266" s="18"/>
      <c r="N266" s="18"/>
      <c r="O266" s="18"/>
      <c r="P266" s="18"/>
      <c r="Q266" s="18"/>
      <c r="R266" s="18"/>
      <c r="S266" s="18"/>
      <c r="T266" s="18"/>
      <c r="U266" s="18"/>
      <c r="V266" s="18"/>
      <c r="W266" s="18"/>
      <c r="X266" s="18"/>
      <c r="Y266" s="18"/>
    </row>
    <row r="267" spans="1:25" s="1" customFormat="1" x14ac:dyDescent="0.25">
      <c r="A267" s="1" t="s">
        <v>967</v>
      </c>
      <c r="C267" s="18"/>
      <c r="D267" s="18"/>
      <c r="E267" s="18"/>
      <c r="F267" s="18"/>
      <c r="G267" s="18"/>
      <c r="H267" s="18"/>
      <c r="I267" s="18"/>
      <c r="J267" s="18"/>
      <c r="K267" s="18"/>
      <c r="L267" s="18"/>
      <c r="M267" s="18"/>
      <c r="N267" s="18"/>
      <c r="O267" s="18"/>
      <c r="P267" s="18"/>
      <c r="Q267" s="18"/>
      <c r="R267" s="18"/>
      <c r="S267" s="18"/>
      <c r="T267" s="18"/>
      <c r="U267" s="18"/>
      <c r="V267" s="18"/>
      <c r="W267" s="18"/>
      <c r="X267" s="18"/>
      <c r="Y267" s="18"/>
    </row>
    <row r="268" spans="1:25" s="1" customFormat="1" x14ac:dyDescent="0.25">
      <c r="C268" s="18"/>
      <c r="D268" s="18"/>
      <c r="E268" s="18"/>
      <c r="F268" s="18"/>
      <c r="G268" s="18"/>
      <c r="H268" s="18"/>
      <c r="I268" s="18"/>
      <c r="J268" s="18"/>
      <c r="K268" s="18"/>
      <c r="L268" s="18"/>
      <c r="M268" s="18"/>
      <c r="N268" s="18"/>
      <c r="O268" s="18"/>
      <c r="P268" s="18"/>
      <c r="Q268" s="18"/>
      <c r="R268" s="18"/>
      <c r="S268" s="18"/>
      <c r="T268" s="18"/>
      <c r="U268" s="18"/>
      <c r="V268" s="18"/>
      <c r="W268" s="18"/>
      <c r="X268" s="18"/>
      <c r="Y268" s="18"/>
    </row>
    <row r="269" spans="1:25" s="1" customFormat="1" ht="60" x14ac:dyDescent="0.25">
      <c r="A269" s="7" t="s">
        <v>16</v>
      </c>
      <c r="B269" s="7" t="s">
        <v>15</v>
      </c>
      <c r="C269" s="10" t="s">
        <v>968</v>
      </c>
      <c r="D269" s="10" t="s">
        <v>969</v>
      </c>
      <c r="E269" s="10" t="s">
        <v>970</v>
      </c>
      <c r="F269" s="10" t="s">
        <v>971</v>
      </c>
      <c r="G269" s="9"/>
      <c r="H269" s="9"/>
      <c r="I269" s="9"/>
      <c r="J269" s="9"/>
      <c r="K269" s="9"/>
      <c r="L269" s="9"/>
      <c r="M269" s="9"/>
      <c r="N269" s="9"/>
      <c r="O269" s="9"/>
      <c r="P269" s="9"/>
      <c r="Q269" s="9"/>
      <c r="R269" s="9"/>
      <c r="S269" s="9"/>
      <c r="T269" s="9"/>
      <c r="U269" s="9"/>
      <c r="V269" s="9"/>
      <c r="W269" s="9"/>
      <c r="X269" s="9"/>
      <c r="Y269" s="9"/>
    </row>
    <row r="270" spans="1:25" s="1" customFormat="1" x14ac:dyDescent="0.25">
      <c r="A270" s="6" t="s">
        <v>11</v>
      </c>
      <c r="B270" s="4">
        <v>3452</v>
      </c>
      <c r="C270" s="19">
        <v>8.8064889918887598E-2</v>
      </c>
      <c r="D270" s="19">
        <v>0.57502896871378906</v>
      </c>
      <c r="E270" s="19">
        <v>0.15005793742757823</v>
      </c>
      <c r="F270" s="19">
        <v>0.18684820393974508</v>
      </c>
      <c r="G270" s="20"/>
      <c r="H270" s="20"/>
      <c r="I270" s="20"/>
      <c r="J270" s="20"/>
      <c r="K270" s="20"/>
      <c r="L270" s="20"/>
      <c r="M270" s="20"/>
      <c r="N270" s="20"/>
      <c r="O270" s="20"/>
      <c r="P270" s="20"/>
      <c r="Q270" s="20"/>
      <c r="R270" s="20"/>
      <c r="S270" s="20"/>
      <c r="T270" s="20"/>
      <c r="U270" s="20"/>
      <c r="V270" s="20"/>
      <c r="W270" s="20"/>
      <c r="X270" s="20"/>
      <c r="Y270" s="20"/>
    </row>
    <row r="271" spans="1:25" s="1" customFormat="1" x14ac:dyDescent="0.25">
      <c r="A271" s="5" t="s">
        <v>10</v>
      </c>
      <c r="B271" s="4">
        <v>1311</v>
      </c>
      <c r="C271" s="19">
        <v>9.3821510297482841E-2</v>
      </c>
      <c r="D271" s="19">
        <v>0.57971014492753625</v>
      </c>
      <c r="E271" s="19">
        <v>0.13653699466056446</v>
      </c>
      <c r="F271" s="19">
        <v>0.18993135011441648</v>
      </c>
      <c r="G271" s="20"/>
      <c r="H271" s="20"/>
      <c r="I271" s="20"/>
      <c r="J271" s="20"/>
      <c r="K271" s="20"/>
      <c r="L271" s="20"/>
      <c r="M271" s="20"/>
      <c r="N271" s="20"/>
      <c r="O271" s="20"/>
      <c r="P271" s="20"/>
      <c r="Q271" s="20"/>
      <c r="R271" s="20"/>
      <c r="S271" s="20"/>
      <c r="T271" s="20"/>
      <c r="U271" s="20"/>
      <c r="V271" s="20"/>
      <c r="W271" s="20"/>
      <c r="X271" s="20"/>
      <c r="Y271" s="20"/>
    </row>
    <row r="272" spans="1:25" s="1" customFormat="1" x14ac:dyDescent="0.25">
      <c r="A272" s="5" t="s">
        <v>9</v>
      </c>
      <c r="B272" s="4">
        <v>585</v>
      </c>
      <c r="C272" s="19">
        <v>8.0341880341880348E-2</v>
      </c>
      <c r="D272" s="19">
        <v>0.59145299145299146</v>
      </c>
      <c r="E272" s="19">
        <v>0.14871794871794872</v>
      </c>
      <c r="F272" s="19">
        <v>0.17948717948717949</v>
      </c>
      <c r="G272" s="20"/>
      <c r="H272" s="20"/>
      <c r="I272" s="20"/>
      <c r="J272" s="20"/>
      <c r="K272" s="20"/>
      <c r="L272" s="20"/>
      <c r="M272" s="20"/>
      <c r="N272" s="20"/>
      <c r="O272" s="20"/>
      <c r="P272" s="20"/>
      <c r="Q272" s="20"/>
      <c r="R272" s="20"/>
      <c r="S272" s="20"/>
      <c r="T272" s="20"/>
      <c r="U272" s="20"/>
      <c r="V272" s="20"/>
      <c r="W272" s="20"/>
      <c r="X272" s="20"/>
      <c r="Y272" s="20"/>
    </row>
    <row r="273" spans="1:25" s="1" customFormat="1" x14ac:dyDescent="0.25">
      <c r="A273" s="5" t="s">
        <v>8</v>
      </c>
      <c r="B273" s="4">
        <v>668</v>
      </c>
      <c r="C273" s="19">
        <v>9.2814371257485026E-2</v>
      </c>
      <c r="D273" s="19">
        <v>0.54191616766467066</v>
      </c>
      <c r="E273" s="19">
        <v>0.15868263473053892</v>
      </c>
      <c r="F273" s="19">
        <v>0.20658682634730538</v>
      </c>
      <c r="G273" s="20"/>
      <c r="H273" s="20"/>
      <c r="I273" s="20"/>
      <c r="J273" s="20"/>
      <c r="K273" s="20"/>
      <c r="L273" s="20"/>
      <c r="M273" s="20"/>
      <c r="N273" s="20"/>
      <c r="O273" s="20"/>
      <c r="P273" s="20"/>
      <c r="Q273" s="20"/>
      <c r="R273" s="20"/>
      <c r="S273" s="20"/>
      <c r="T273" s="20"/>
      <c r="U273" s="20"/>
      <c r="V273" s="20"/>
      <c r="W273" s="20"/>
      <c r="X273" s="20"/>
      <c r="Y273" s="20"/>
    </row>
    <row r="274" spans="1:25" s="1" customFormat="1" x14ac:dyDescent="0.25">
      <c r="A274" s="5" t="s">
        <v>7</v>
      </c>
      <c r="B274" s="4">
        <v>400</v>
      </c>
      <c r="C274" s="19">
        <v>0.09</v>
      </c>
      <c r="D274" s="19">
        <v>0.59</v>
      </c>
      <c r="E274" s="19">
        <v>0.17499999999999999</v>
      </c>
      <c r="F274" s="19">
        <v>0.14499999999999999</v>
      </c>
      <c r="G274" s="20"/>
      <c r="H274" s="20"/>
      <c r="I274" s="20"/>
      <c r="J274" s="20"/>
      <c r="K274" s="20"/>
      <c r="L274" s="20"/>
      <c r="M274" s="20"/>
      <c r="N274" s="20"/>
      <c r="O274" s="20"/>
      <c r="P274" s="20"/>
      <c r="Q274" s="20"/>
      <c r="R274" s="20"/>
      <c r="S274" s="20"/>
      <c r="T274" s="20"/>
      <c r="U274" s="20"/>
      <c r="V274" s="20"/>
      <c r="W274" s="20"/>
      <c r="X274" s="20"/>
      <c r="Y274" s="20"/>
    </row>
    <row r="275" spans="1:25" s="1" customFormat="1" x14ac:dyDescent="0.25">
      <c r="A275" s="5" t="s">
        <v>6</v>
      </c>
      <c r="B275" s="4">
        <v>488</v>
      </c>
      <c r="C275" s="19">
        <v>7.3770491803278687E-2</v>
      </c>
      <c r="D275" s="19">
        <v>0.57581967213114749</v>
      </c>
      <c r="E275" s="19">
        <v>0.15573770491803279</v>
      </c>
      <c r="F275" s="19">
        <v>0.19467213114754098</v>
      </c>
      <c r="G275" s="20"/>
      <c r="H275" s="20"/>
      <c r="I275" s="20"/>
      <c r="J275" s="20"/>
      <c r="K275" s="20"/>
      <c r="L275" s="20"/>
      <c r="M275" s="20"/>
      <c r="N275" s="20"/>
      <c r="O275" s="20"/>
      <c r="P275" s="20"/>
      <c r="Q275" s="20"/>
      <c r="R275" s="20"/>
      <c r="S275" s="20"/>
      <c r="T275" s="20"/>
      <c r="U275" s="20"/>
      <c r="V275" s="20"/>
      <c r="W275" s="20"/>
      <c r="X275" s="20"/>
      <c r="Y275" s="20"/>
    </row>
    <row r="276" spans="1:25" s="1" customFormat="1" x14ac:dyDescent="0.25">
      <c r="A276" s="5" t="s">
        <v>5</v>
      </c>
      <c r="B276" s="4">
        <v>2025</v>
      </c>
      <c r="C276" s="19">
        <v>8.987654320987655E-2</v>
      </c>
      <c r="D276" s="19">
        <v>0.54814814814814816</v>
      </c>
      <c r="E276" s="19">
        <v>0.15703703703703703</v>
      </c>
      <c r="F276" s="19">
        <v>0.20493827160493827</v>
      </c>
      <c r="G276" s="20"/>
      <c r="H276" s="20"/>
      <c r="I276" s="20"/>
      <c r="J276" s="20"/>
      <c r="K276" s="20"/>
      <c r="L276" s="20"/>
      <c r="M276" s="20"/>
      <c r="N276" s="20"/>
      <c r="O276" s="20"/>
      <c r="P276" s="20"/>
      <c r="Q276" s="20"/>
      <c r="R276" s="20"/>
      <c r="S276" s="20"/>
      <c r="T276" s="20"/>
      <c r="U276" s="20"/>
      <c r="V276" s="20"/>
      <c r="W276" s="20"/>
      <c r="X276" s="20"/>
      <c r="Y276" s="20"/>
    </row>
    <row r="277" spans="1:25" s="1" customFormat="1" x14ac:dyDescent="0.25">
      <c r="A277" s="5" t="s">
        <v>4</v>
      </c>
      <c r="B277" s="4">
        <v>1362</v>
      </c>
      <c r="C277" s="19">
        <v>8.8105726872246701E-2</v>
      </c>
      <c r="D277" s="19">
        <v>0.61747430249632895</v>
      </c>
      <c r="E277" s="19">
        <v>0.13876651982378854</v>
      </c>
      <c r="F277" s="19">
        <v>0.15565345080763582</v>
      </c>
      <c r="G277" s="20"/>
      <c r="H277" s="20"/>
      <c r="I277" s="20"/>
      <c r="J277" s="20"/>
      <c r="K277" s="20"/>
      <c r="L277" s="20"/>
      <c r="M277" s="20"/>
      <c r="N277" s="20"/>
      <c r="O277" s="20"/>
      <c r="P277" s="20"/>
      <c r="Q277" s="20"/>
      <c r="R277" s="20"/>
      <c r="S277" s="20"/>
      <c r="T277" s="20"/>
      <c r="U277" s="20"/>
      <c r="V277" s="20"/>
      <c r="W277" s="20"/>
      <c r="X277" s="20"/>
      <c r="Y277" s="20"/>
    </row>
    <row r="278" spans="1:25" s="1" customFormat="1" x14ac:dyDescent="0.25">
      <c r="A278" s="5" t="s">
        <v>3</v>
      </c>
      <c r="B278" s="4">
        <v>974</v>
      </c>
      <c r="C278" s="19">
        <v>8.2135523613963035E-2</v>
      </c>
      <c r="D278" s="19">
        <v>0.43429158110882959</v>
      </c>
      <c r="E278" s="19">
        <v>0.17967145790554415</v>
      </c>
      <c r="F278" s="19">
        <v>0.30390143737166325</v>
      </c>
      <c r="G278" s="20"/>
      <c r="H278" s="20"/>
      <c r="I278" s="20"/>
      <c r="J278" s="20"/>
      <c r="K278" s="20"/>
      <c r="L278" s="20"/>
      <c r="M278" s="20"/>
      <c r="N278" s="20"/>
      <c r="O278" s="20"/>
      <c r="P278" s="20"/>
      <c r="Q278" s="20"/>
      <c r="R278" s="20"/>
      <c r="S278" s="20"/>
      <c r="T278" s="20"/>
      <c r="U278" s="20"/>
      <c r="V278" s="20"/>
      <c r="W278" s="20"/>
      <c r="X278" s="20"/>
      <c r="Y278" s="20"/>
    </row>
    <row r="279" spans="1:25" s="1" customFormat="1" x14ac:dyDescent="0.25">
      <c r="A279" s="5" t="s">
        <v>2</v>
      </c>
      <c r="B279" s="4">
        <v>1397</v>
      </c>
      <c r="C279" s="19">
        <v>9.7351467430207589E-2</v>
      </c>
      <c r="D279" s="19">
        <v>0.57050823192555478</v>
      </c>
      <c r="E279" s="19">
        <v>0.17251252684323551</v>
      </c>
      <c r="F279" s="19">
        <v>0.15962777380100215</v>
      </c>
      <c r="G279" s="20"/>
      <c r="H279" s="20"/>
      <c r="I279" s="20"/>
      <c r="J279" s="20"/>
      <c r="K279" s="20"/>
      <c r="L279" s="20"/>
      <c r="M279" s="20"/>
      <c r="N279" s="20"/>
      <c r="O279" s="20"/>
      <c r="P279" s="20"/>
      <c r="Q279" s="20"/>
      <c r="R279" s="20"/>
      <c r="S279" s="20"/>
      <c r="T279" s="20"/>
      <c r="U279" s="20"/>
      <c r="V279" s="20"/>
      <c r="W279" s="20"/>
      <c r="X279" s="20"/>
      <c r="Y279" s="20"/>
    </row>
    <row r="280" spans="1:25" s="1" customFormat="1" x14ac:dyDescent="0.25">
      <c r="A280" s="5" t="s">
        <v>1</v>
      </c>
      <c r="B280" s="4">
        <v>417</v>
      </c>
      <c r="C280" s="19">
        <v>8.3932853717026384E-2</v>
      </c>
      <c r="D280" s="19">
        <v>0.67625899280575541</v>
      </c>
      <c r="E280" s="19">
        <v>9.5923261390887291E-2</v>
      </c>
      <c r="F280" s="19">
        <v>0.14388489208633093</v>
      </c>
      <c r="G280" s="20"/>
      <c r="H280" s="20"/>
      <c r="I280" s="20"/>
      <c r="J280" s="20"/>
      <c r="K280" s="20"/>
      <c r="L280" s="20"/>
      <c r="M280" s="20"/>
      <c r="N280" s="20"/>
      <c r="O280" s="20"/>
      <c r="P280" s="20"/>
      <c r="Q280" s="20"/>
      <c r="R280" s="20"/>
      <c r="S280" s="20"/>
      <c r="T280" s="20"/>
      <c r="U280" s="20"/>
      <c r="V280" s="20"/>
      <c r="W280" s="20"/>
      <c r="X280" s="20"/>
      <c r="Y280" s="20"/>
    </row>
    <row r="281" spans="1:25" s="1" customFormat="1" x14ac:dyDescent="0.25">
      <c r="A281" s="5" t="s">
        <v>0</v>
      </c>
      <c r="B281" s="4">
        <v>643</v>
      </c>
      <c r="C281" s="19">
        <v>7.9315707620528766E-2</v>
      </c>
      <c r="D281" s="19">
        <v>0.73561430793157079</v>
      </c>
      <c r="E281" s="19">
        <v>9.1757387247278388E-2</v>
      </c>
      <c r="F281" s="19">
        <v>9.3312597200622086E-2</v>
      </c>
      <c r="G281" s="20"/>
      <c r="H281" s="20"/>
      <c r="I281" s="20"/>
      <c r="J281" s="20"/>
      <c r="K281" s="20"/>
      <c r="L281" s="20"/>
      <c r="M281" s="20"/>
      <c r="N281" s="20"/>
      <c r="O281" s="20"/>
      <c r="P281" s="20"/>
      <c r="Q281" s="20"/>
      <c r="R281" s="20"/>
      <c r="S281" s="20"/>
      <c r="T281" s="20"/>
      <c r="U281" s="20"/>
      <c r="V281" s="20"/>
      <c r="W281" s="20"/>
      <c r="X281" s="20"/>
      <c r="Y281" s="20"/>
    </row>
    <row r="282" spans="1:25" s="1" customFormat="1" x14ac:dyDescent="0.25">
      <c r="C282" s="18"/>
      <c r="D282" s="18"/>
      <c r="E282" s="18"/>
      <c r="F282" s="18"/>
      <c r="G282" s="18"/>
      <c r="H282" s="18"/>
      <c r="I282" s="18"/>
      <c r="J282" s="18"/>
      <c r="K282" s="18"/>
      <c r="L282" s="18"/>
      <c r="M282" s="18"/>
      <c r="N282" s="18"/>
      <c r="O282" s="18"/>
      <c r="P282" s="18"/>
      <c r="Q282" s="18"/>
      <c r="R282" s="18"/>
      <c r="S282" s="18"/>
      <c r="T282" s="18"/>
      <c r="U282" s="18"/>
      <c r="V282" s="18"/>
      <c r="W282" s="18"/>
      <c r="X282" s="18"/>
      <c r="Y282" s="18"/>
    </row>
    <row r="283" spans="1:25" s="1" customFormat="1" x14ac:dyDescent="0.25">
      <c r="A283" s="1" t="s">
        <v>972</v>
      </c>
      <c r="C283" s="18"/>
      <c r="D283" s="18"/>
      <c r="E283" s="18"/>
      <c r="F283" s="18"/>
      <c r="G283" s="18"/>
      <c r="H283" s="18"/>
      <c r="I283" s="18"/>
      <c r="J283" s="18"/>
      <c r="K283" s="18"/>
      <c r="L283" s="18"/>
      <c r="M283" s="18"/>
      <c r="N283" s="18"/>
      <c r="O283" s="18"/>
      <c r="P283" s="18"/>
      <c r="Q283" s="18"/>
      <c r="R283" s="18"/>
      <c r="S283" s="18"/>
      <c r="T283" s="18"/>
      <c r="U283" s="18"/>
      <c r="V283" s="18"/>
      <c r="W283" s="18"/>
      <c r="X283" s="18"/>
      <c r="Y283" s="18"/>
    </row>
    <row r="284" spans="1:25" s="1" customFormat="1" x14ac:dyDescent="0.25">
      <c r="C284" s="18"/>
      <c r="D284" s="18"/>
      <c r="E284" s="18"/>
      <c r="F284" s="18"/>
      <c r="G284" s="18"/>
      <c r="H284" s="18"/>
      <c r="I284" s="18"/>
      <c r="J284" s="18"/>
      <c r="K284" s="18"/>
      <c r="L284" s="18"/>
      <c r="M284" s="18"/>
      <c r="N284" s="18"/>
      <c r="O284" s="18"/>
      <c r="P284" s="18"/>
      <c r="Q284" s="18"/>
      <c r="R284" s="18"/>
      <c r="S284" s="18"/>
      <c r="T284" s="18"/>
      <c r="U284" s="18"/>
      <c r="V284" s="18"/>
      <c r="W284" s="18"/>
      <c r="X284" s="18"/>
      <c r="Y284" s="18"/>
    </row>
    <row r="285" spans="1:25" s="1" customFormat="1" ht="75" x14ac:dyDescent="0.25">
      <c r="A285" s="7" t="s">
        <v>16</v>
      </c>
      <c r="B285" s="7" t="s">
        <v>15</v>
      </c>
      <c r="C285" s="10" t="s">
        <v>14</v>
      </c>
      <c r="D285" s="10" t="s">
        <v>43</v>
      </c>
      <c r="E285" s="10" t="s">
        <v>973</v>
      </c>
      <c r="F285" s="9"/>
      <c r="G285" s="9"/>
      <c r="H285" s="9"/>
      <c r="I285" s="9"/>
      <c r="J285" s="9"/>
      <c r="K285" s="9"/>
      <c r="L285" s="9"/>
      <c r="M285" s="9"/>
      <c r="N285" s="9"/>
      <c r="O285" s="9"/>
      <c r="P285" s="9"/>
      <c r="Q285" s="9"/>
      <c r="R285" s="9"/>
      <c r="S285" s="9"/>
      <c r="T285" s="9"/>
      <c r="U285" s="9"/>
      <c r="V285" s="9"/>
      <c r="W285" s="9"/>
      <c r="X285" s="9"/>
      <c r="Y285" s="9"/>
    </row>
    <row r="286" spans="1:25" s="1" customFormat="1" x14ac:dyDescent="0.25">
      <c r="A286" s="6" t="s">
        <v>11</v>
      </c>
      <c r="B286" s="4">
        <v>3425</v>
      </c>
      <c r="C286" s="19">
        <v>0.58072992700729931</v>
      </c>
      <c r="D286" s="19">
        <v>0.1813138686131387</v>
      </c>
      <c r="E286" s="19">
        <v>0.23795620437956205</v>
      </c>
      <c r="F286" s="20"/>
      <c r="G286" s="20"/>
      <c r="H286" s="20"/>
      <c r="I286" s="20"/>
      <c r="J286" s="20"/>
      <c r="K286" s="20"/>
      <c r="L286" s="20"/>
      <c r="M286" s="20"/>
      <c r="N286" s="20"/>
      <c r="O286" s="20"/>
      <c r="P286" s="20"/>
      <c r="Q286" s="20"/>
      <c r="R286" s="20"/>
      <c r="S286" s="20"/>
      <c r="T286" s="20"/>
      <c r="U286" s="20"/>
      <c r="V286" s="20"/>
      <c r="W286" s="20"/>
      <c r="X286" s="20"/>
      <c r="Y286" s="20"/>
    </row>
    <row r="287" spans="1:25" s="1" customFormat="1" x14ac:dyDescent="0.25">
      <c r="A287" s="5" t="s">
        <v>10</v>
      </c>
      <c r="B287" s="4">
        <v>1296</v>
      </c>
      <c r="C287" s="19">
        <v>0.59645061728395066</v>
      </c>
      <c r="D287" s="19">
        <v>0.18132716049382716</v>
      </c>
      <c r="E287" s="19">
        <v>0.22222222222222221</v>
      </c>
      <c r="F287" s="20"/>
      <c r="G287" s="20"/>
      <c r="H287" s="20"/>
      <c r="I287" s="20"/>
      <c r="J287" s="20"/>
      <c r="K287" s="20"/>
      <c r="L287" s="20"/>
      <c r="M287" s="20"/>
      <c r="N287" s="20"/>
      <c r="O287" s="20"/>
      <c r="P287" s="20"/>
      <c r="Q287" s="20"/>
      <c r="R287" s="20"/>
      <c r="S287" s="20"/>
      <c r="T287" s="20"/>
      <c r="U287" s="20"/>
      <c r="V287" s="20"/>
      <c r="W287" s="20"/>
      <c r="X287" s="20"/>
      <c r="Y287" s="20"/>
    </row>
    <row r="288" spans="1:25" s="1" customFormat="1" x14ac:dyDescent="0.25">
      <c r="A288" s="5" t="s">
        <v>9</v>
      </c>
      <c r="B288" s="4">
        <v>582</v>
      </c>
      <c r="C288" s="19">
        <v>0.57731958762886593</v>
      </c>
      <c r="D288" s="19">
        <v>0.15979381443298968</v>
      </c>
      <c r="E288" s="19">
        <v>0.26288659793814434</v>
      </c>
      <c r="F288" s="20"/>
      <c r="G288" s="20"/>
      <c r="H288" s="20"/>
      <c r="I288" s="20"/>
      <c r="J288" s="20"/>
      <c r="K288" s="20"/>
      <c r="L288" s="20"/>
      <c r="M288" s="20"/>
      <c r="N288" s="20"/>
      <c r="O288" s="20"/>
      <c r="P288" s="20"/>
      <c r="Q288" s="20"/>
      <c r="R288" s="20"/>
      <c r="S288" s="20"/>
      <c r="T288" s="20"/>
      <c r="U288" s="20"/>
      <c r="V288" s="20"/>
      <c r="W288" s="20"/>
      <c r="X288" s="20"/>
      <c r="Y288" s="20"/>
    </row>
    <row r="289" spans="1:25" s="1" customFormat="1" x14ac:dyDescent="0.25">
      <c r="A289" s="5" t="s">
        <v>8</v>
      </c>
      <c r="B289" s="4">
        <v>668</v>
      </c>
      <c r="C289" s="19">
        <v>0.55988023952095811</v>
      </c>
      <c r="D289" s="19">
        <v>0.20209580838323354</v>
      </c>
      <c r="E289" s="19">
        <v>0.23802395209580837</v>
      </c>
      <c r="F289" s="20"/>
      <c r="G289" s="20"/>
      <c r="H289" s="20"/>
      <c r="I289" s="20"/>
      <c r="J289" s="20"/>
      <c r="K289" s="20"/>
      <c r="L289" s="20"/>
      <c r="M289" s="20"/>
      <c r="N289" s="20"/>
      <c r="O289" s="20"/>
      <c r="P289" s="20"/>
      <c r="Q289" s="20"/>
      <c r="R289" s="20"/>
      <c r="S289" s="20"/>
      <c r="T289" s="20"/>
      <c r="U289" s="20"/>
      <c r="V289" s="20"/>
      <c r="W289" s="20"/>
      <c r="X289" s="20"/>
      <c r="Y289" s="20"/>
    </row>
    <row r="290" spans="1:25" s="1" customFormat="1" x14ac:dyDescent="0.25">
      <c r="A290" s="5" t="s">
        <v>7</v>
      </c>
      <c r="B290" s="4">
        <v>396</v>
      </c>
      <c r="C290" s="19">
        <v>0.59595959595959591</v>
      </c>
      <c r="D290" s="19">
        <v>0.15656565656565657</v>
      </c>
      <c r="E290" s="19">
        <v>0.24747474747474749</v>
      </c>
      <c r="F290" s="20"/>
      <c r="G290" s="20"/>
      <c r="H290" s="20"/>
      <c r="I290" s="20"/>
      <c r="J290" s="20"/>
      <c r="K290" s="20"/>
      <c r="L290" s="20"/>
      <c r="M290" s="20"/>
      <c r="N290" s="20"/>
      <c r="O290" s="20"/>
      <c r="P290" s="20"/>
      <c r="Q290" s="20"/>
      <c r="R290" s="20"/>
      <c r="S290" s="20"/>
      <c r="T290" s="20"/>
      <c r="U290" s="20"/>
      <c r="V290" s="20"/>
      <c r="W290" s="20"/>
      <c r="X290" s="20"/>
      <c r="Y290" s="20"/>
    </row>
    <row r="291" spans="1:25" s="1" customFormat="1" x14ac:dyDescent="0.25">
      <c r="A291" s="5" t="s">
        <v>6</v>
      </c>
      <c r="B291" s="4">
        <v>483</v>
      </c>
      <c r="C291" s="19">
        <v>0.55900621118012417</v>
      </c>
      <c r="D291" s="19">
        <v>0.19875776397515527</v>
      </c>
      <c r="E291" s="19">
        <v>0.24223602484472051</v>
      </c>
      <c r="F291" s="20"/>
      <c r="G291" s="20"/>
      <c r="H291" s="20"/>
      <c r="I291" s="20"/>
      <c r="J291" s="20"/>
      <c r="K291" s="20"/>
      <c r="L291" s="20"/>
      <c r="M291" s="20"/>
      <c r="N291" s="20"/>
      <c r="O291" s="20"/>
      <c r="P291" s="20"/>
      <c r="Q291" s="20"/>
      <c r="R291" s="20"/>
      <c r="S291" s="20"/>
      <c r="T291" s="20"/>
      <c r="U291" s="20"/>
      <c r="V291" s="20"/>
      <c r="W291" s="20"/>
      <c r="X291" s="20"/>
      <c r="Y291" s="20"/>
    </row>
    <row r="292" spans="1:25" s="1" customFormat="1" x14ac:dyDescent="0.25">
      <c r="A292" s="5" t="s">
        <v>5</v>
      </c>
      <c r="B292" s="4">
        <v>2009</v>
      </c>
      <c r="C292" s="19">
        <v>0.57292185166749632</v>
      </c>
      <c r="D292" s="19">
        <v>0.18914883026381285</v>
      </c>
      <c r="E292" s="19">
        <v>0.23792931806869089</v>
      </c>
      <c r="F292" s="20"/>
      <c r="G292" s="20"/>
      <c r="H292" s="20"/>
      <c r="I292" s="20"/>
      <c r="J292" s="20"/>
      <c r="K292" s="20"/>
      <c r="L292" s="20"/>
      <c r="M292" s="20"/>
      <c r="N292" s="20"/>
      <c r="O292" s="20"/>
      <c r="P292" s="20"/>
      <c r="Q292" s="20"/>
      <c r="R292" s="20"/>
      <c r="S292" s="20"/>
      <c r="T292" s="20"/>
      <c r="U292" s="20"/>
      <c r="V292" s="20"/>
      <c r="W292" s="20"/>
      <c r="X292" s="20"/>
      <c r="Y292" s="20"/>
    </row>
    <row r="293" spans="1:25" s="1" customFormat="1" x14ac:dyDescent="0.25">
      <c r="A293" s="5" t="s">
        <v>4</v>
      </c>
      <c r="B293" s="4">
        <v>1353</v>
      </c>
      <c r="C293" s="19">
        <v>0.59497413155949741</v>
      </c>
      <c r="D293" s="19">
        <v>0.16777531411677754</v>
      </c>
      <c r="E293" s="19">
        <v>0.23725055432372505</v>
      </c>
      <c r="F293" s="20"/>
      <c r="G293" s="20"/>
      <c r="H293" s="20"/>
      <c r="I293" s="20"/>
      <c r="J293" s="20"/>
      <c r="K293" s="20"/>
      <c r="L293" s="20"/>
      <c r="M293" s="20"/>
      <c r="N293" s="20"/>
      <c r="O293" s="20"/>
      <c r="P293" s="20"/>
      <c r="Q293" s="20"/>
      <c r="R293" s="20"/>
      <c r="S293" s="20"/>
      <c r="T293" s="20"/>
      <c r="U293" s="20"/>
      <c r="V293" s="20"/>
      <c r="W293" s="20"/>
      <c r="X293" s="20"/>
      <c r="Y293" s="20"/>
    </row>
    <row r="294" spans="1:25" s="1" customFormat="1" x14ac:dyDescent="0.25">
      <c r="A294" s="5" t="s">
        <v>3</v>
      </c>
      <c r="B294" s="4">
        <v>970</v>
      </c>
      <c r="C294" s="19">
        <v>0.45257731958762887</v>
      </c>
      <c r="D294" s="19">
        <v>0.27835051546391754</v>
      </c>
      <c r="E294" s="19">
        <v>0.2690721649484536</v>
      </c>
      <c r="F294" s="20"/>
      <c r="G294" s="20"/>
      <c r="H294" s="20"/>
      <c r="I294" s="20"/>
      <c r="J294" s="20"/>
      <c r="K294" s="20"/>
      <c r="L294" s="20"/>
      <c r="M294" s="20"/>
      <c r="N294" s="20"/>
      <c r="O294" s="20"/>
      <c r="P294" s="20"/>
      <c r="Q294" s="20"/>
      <c r="R294" s="20"/>
      <c r="S294" s="20"/>
      <c r="T294" s="20"/>
      <c r="U294" s="20"/>
      <c r="V294" s="20"/>
      <c r="W294" s="20"/>
      <c r="X294" s="20"/>
      <c r="Y294" s="20"/>
    </row>
    <row r="295" spans="1:25" s="1" customFormat="1" x14ac:dyDescent="0.25">
      <c r="A295" s="5" t="s">
        <v>2</v>
      </c>
      <c r="B295" s="4">
        <v>1391</v>
      </c>
      <c r="C295" s="19">
        <v>0.58447160316319191</v>
      </c>
      <c r="D295" s="19">
        <v>0.16031631919482386</v>
      </c>
      <c r="E295" s="19">
        <v>0.25521207764198417</v>
      </c>
      <c r="F295" s="20"/>
      <c r="G295" s="20"/>
      <c r="H295" s="20"/>
      <c r="I295" s="20"/>
      <c r="J295" s="20"/>
      <c r="K295" s="20"/>
      <c r="L295" s="20"/>
      <c r="M295" s="20"/>
      <c r="N295" s="20"/>
      <c r="O295" s="20"/>
      <c r="P295" s="20"/>
      <c r="Q295" s="20"/>
      <c r="R295" s="20"/>
      <c r="S295" s="20"/>
      <c r="T295" s="20"/>
      <c r="U295" s="20"/>
      <c r="V295" s="20"/>
      <c r="W295" s="20"/>
      <c r="X295" s="20"/>
      <c r="Y295" s="20"/>
    </row>
    <row r="296" spans="1:25" s="1" customFormat="1" x14ac:dyDescent="0.25">
      <c r="A296" s="5" t="s">
        <v>1</v>
      </c>
      <c r="B296" s="4">
        <v>415</v>
      </c>
      <c r="C296" s="19">
        <v>0.63855421686746983</v>
      </c>
      <c r="D296" s="19">
        <v>0.13253012048192772</v>
      </c>
      <c r="E296" s="19">
        <v>0.2289156626506024</v>
      </c>
      <c r="F296" s="20"/>
      <c r="G296" s="20"/>
      <c r="H296" s="20"/>
      <c r="I296" s="20"/>
      <c r="J296" s="20"/>
      <c r="K296" s="20"/>
      <c r="L296" s="20"/>
      <c r="M296" s="20"/>
      <c r="N296" s="20"/>
      <c r="O296" s="20"/>
      <c r="P296" s="20"/>
      <c r="Q296" s="20"/>
      <c r="R296" s="20"/>
      <c r="S296" s="20"/>
      <c r="T296" s="20"/>
      <c r="U296" s="20"/>
      <c r="V296" s="20"/>
      <c r="W296" s="20"/>
      <c r="X296" s="20"/>
      <c r="Y296" s="20"/>
    </row>
    <row r="297" spans="1:25" s="1" customFormat="1" x14ac:dyDescent="0.25">
      <c r="A297" s="5" t="s">
        <v>0</v>
      </c>
      <c r="B297" s="4">
        <v>629</v>
      </c>
      <c r="C297" s="19">
        <v>0.73290937996820349</v>
      </c>
      <c r="D297" s="19">
        <v>0.10810810810810811</v>
      </c>
      <c r="E297" s="19">
        <v>0.1589825119236884</v>
      </c>
      <c r="F297" s="20"/>
      <c r="G297" s="20"/>
      <c r="H297" s="20"/>
      <c r="I297" s="20"/>
      <c r="J297" s="20"/>
      <c r="K297" s="20"/>
      <c r="L297" s="20"/>
      <c r="M297" s="20"/>
      <c r="N297" s="20"/>
      <c r="O297" s="20"/>
      <c r="P297" s="20"/>
      <c r="Q297" s="20"/>
      <c r="R297" s="20"/>
      <c r="S297" s="20"/>
      <c r="T297" s="20"/>
      <c r="U297" s="20"/>
      <c r="V297" s="20"/>
      <c r="W297" s="20"/>
      <c r="X297" s="20"/>
      <c r="Y297" s="20"/>
    </row>
    <row r="298" spans="1:25" s="1" customFormat="1" x14ac:dyDescent="0.25">
      <c r="C298" s="18"/>
      <c r="D298" s="18"/>
      <c r="E298" s="18"/>
      <c r="F298" s="18"/>
      <c r="G298" s="18"/>
      <c r="H298" s="18"/>
      <c r="I298" s="18"/>
      <c r="J298" s="18"/>
      <c r="K298" s="18"/>
      <c r="L298" s="18"/>
      <c r="M298" s="18"/>
      <c r="N298" s="18"/>
      <c r="O298" s="18"/>
      <c r="P298" s="18"/>
      <c r="Q298" s="18"/>
      <c r="R298" s="18"/>
      <c r="S298" s="18"/>
      <c r="T298" s="18"/>
      <c r="U298" s="18"/>
      <c r="V298" s="18"/>
      <c r="W298" s="18"/>
      <c r="X298" s="18"/>
      <c r="Y298" s="18"/>
    </row>
    <row r="299" spans="1:25" s="1" customFormat="1" x14ac:dyDescent="0.25">
      <c r="A299" s="1" t="s">
        <v>974</v>
      </c>
      <c r="C299" s="18"/>
      <c r="D299" s="18"/>
      <c r="E299" s="18"/>
      <c r="F299" s="18"/>
      <c r="G299" s="18"/>
      <c r="H299" s="18"/>
      <c r="I299" s="18"/>
      <c r="J299" s="18"/>
      <c r="K299" s="18"/>
      <c r="L299" s="18"/>
      <c r="M299" s="18"/>
      <c r="N299" s="18"/>
      <c r="O299" s="18"/>
      <c r="P299" s="18"/>
      <c r="Q299" s="18"/>
      <c r="R299" s="18"/>
      <c r="S299" s="18"/>
      <c r="T299" s="18"/>
      <c r="U299" s="18"/>
      <c r="V299" s="18"/>
      <c r="W299" s="18"/>
      <c r="X299" s="18"/>
      <c r="Y299" s="18"/>
    </row>
    <row r="300" spans="1:25" s="1" customFormat="1" x14ac:dyDescent="0.25">
      <c r="C300" s="18"/>
      <c r="D300" s="18"/>
      <c r="E300" s="18"/>
      <c r="F300" s="18"/>
      <c r="G300" s="18"/>
      <c r="H300" s="18"/>
      <c r="I300" s="18"/>
      <c r="J300" s="18"/>
      <c r="K300" s="18"/>
      <c r="L300" s="18"/>
      <c r="M300" s="18"/>
      <c r="N300" s="18"/>
      <c r="O300" s="18"/>
      <c r="P300" s="18"/>
      <c r="Q300" s="18"/>
      <c r="R300" s="18"/>
      <c r="S300" s="18"/>
      <c r="T300" s="18"/>
      <c r="U300" s="18"/>
      <c r="V300" s="18"/>
      <c r="W300" s="18"/>
      <c r="X300" s="18"/>
      <c r="Y300" s="18"/>
    </row>
    <row r="301" spans="1:25" s="1" customFormat="1" ht="120" x14ac:dyDescent="0.25">
      <c r="A301" s="7" t="s">
        <v>16</v>
      </c>
      <c r="B301" s="7" t="s">
        <v>15</v>
      </c>
      <c r="C301" s="10" t="s">
        <v>975</v>
      </c>
      <c r="D301" s="10" t="s">
        <v>976</v>
      </c>
      <c r="E301" s="10" t="s">
        <v>977</v>
      </c>
      <c r="F301" s="10" t="s">
        <v>978</v>
      </c>
      <c r="G301" s="10" t="s">
        <v>979</v>
      </c>
      <c r="H301" s="10" t="s">
        <v>980</v>
      </c>
      <c r="I301" s="10" t="s">
        <v>981</v>
      </c>
      <c r="J301" s="10" t="s">
        <v>982</v>
      </c>
      <c r="K301" s="10" t="s">
        <v>983</v>
      </c>
      <c r="L301" s="9"/>
      <c r="M301" s="9"/>
      <c r="N301" s="9"/>
      <c r="O301" s="9"/>
      <c r="P301" s="9"/>
      <c r="Q301" s="9"/>
      <c r="R301" s="9"/>
      <c r="S301" s="9"/>
      <c r="T301" s="9"/>
      <c r="U301" s="9"/>
      <c r="V301" s="9"/>
      <c r="W301" s="9"/>
      <c r="X301" s="9"/>
      <c r="Y301" s="9"/>
    </row>
    <row r="302" spans="1:25" s="1" customFormat="1" x14ac:dyDescent="0.25">
      <c r="A302" s="6" t="s">
        <v>11</v>
      </c>
      <c r="B302" s="4">
        <v>3533</v>
      </c>
      <c r="C302" s="19">
        <v>0.44551372771016134</v>
      </c>
      <c r="D302" s="19">
        <v>0.413812623832437</v>
      </c>
      <c r="E302" s="19">
        <v>0.12821964336258138</v>
      </c>
      <c r="F302" s="19">
        <v>0.38211151995471271</v>
      </c>
      <c r="G302" s="19">
        <v>0.43022926691197283</v>
      </c>
      <c r="H302" s="19">
        <v>0.12425700537786584</v>
      </c>
      <c r="I302" s="19">
        <v>0.17237475233512595</v>
      </c>
      <c r="J302" s="19">
        <v>0.43560713274837248</v>
      </c>
      <c r="K302" s="19">
        <v>0.36569487687517688</v>
      </c>
      <c r="L302" s="20"/>
      <c r="M302" s="20"/>
      <c r="N302" s="20"/>
      <c r="O302" s="20"/>
      <c r="P302" s="20"/>
      <c r="Q302" s="20"/>
      <c r="R302" s="20"/>
      <c r="S302" s="20"/>
      <c r="T302" s="20"/>
      <c r="U302" s="20"/>
      <c r="V302" s="20"/>
      <c r="W302" s="20"/>
      <c r="X302" s="20"/>
      <c r="Y302" s="20"/>
    </row>
    <row r="303" spans="1:25" s="1" customFormat="1" x14ac:dyDescent="0.25">
      <c r="A303" s="5" t="s">
        <v>10</v>
      </c>
      <c r="B303" s="4">
        <v>1308</v>
      </c>
      <c r="C303" s="19">
        <v>0.43807339449541283</v>
      </c>
      <c r="D303" s="19">
        <v>0.41590214067278286</v>
      </c>
      <c r="E303" s="19">
        <v>0.14067278287461774</v>
      </c>
      <c r="F303" s="19">
        <v>0.36391437308868502</v>
      </c>
      <c r="G303" s="19">
        <v>0.42737003058103973</v>
      </c>
      <c r="H303" s="19">
        <v>0.10474006116207951</v>
      </c>
      <c r="I303" s="19">
        <v>0.17201834862385321</v>
      </c>
      <c r="J303" s="19">
        <v>0.44801223241590216</v>
      </c>
      <c r="K303" s="19">
        <v>0.39067278287461776</v>
      </c>
      <c r="L303" s="20"/>
      <c r="M303" s="20"/>
      <c r="N303" s="20"/>
      <c r="O303" s="20"/>
      <c r="P303" s="20"/>
      <c r="Q303" s="20"/>
      <c r="R303" s="20"/>
      <c r="S303" s="20"/>
      <c r="T303" s="20"/>
      <c r="U303" s="20"/>
      <c r="V303" s="20"/>
      <c r="W303" s="20"/>
      <c r="X303" s="20"/>
      <c r="Y303" s="20"/>
    </row>
    <row r="304" spans="1:25" s="1" customFormat="1" x14ac:dyDescent="0.25">
      <c r="A304" s="5" t="s">
        <v>9</v>
      </c>
      <c r="B304" s="4">
        <v>637</v>
      </c>
      <c r="C304" s="19">
        <v>0.46153846153846156</v>
      </c>
      <c r="D304" s="19">
        <v>0.40659340659340659</v>
      </c>
      <c r="E304" s="19">
        <v>0.13814756671899528</v>
      </c>
      <c r="F304" s="19">
        <v>0.35164835164835168</v>
      </c>
      <c r="G304" s="19">
        <v>0.42857142857142855</v>
      </c>
      <c r="H304" s="19">
        <v>0.13343799058084774</v>
      </c>
      <c r="I304" s="19">
        <v>0.20722135007849293</v>
      </c>
      <c r="J304" s="19">
        <v>0.42229199372056514</v>
      </c>
      <c r="K304" s="19">
        <v>0.34693877551020408</v>
      </c>
      <c r="L304" s="20"/>
      <c r="M304" s="20"/>
      <c r="N304" s="20"/>
      <c r="O304" s="20"/>
      <c r="P304" s="20"/>
      <c r="Q304" s="20"/>
      <c r="R304" s="20"/>
      <c r="S304" s="20"/>
      <c r="T304" s="20"/>
      <c r="U304" s="20"/>
      <c r="V304" s="20"/>
      <c r="W304" s="20"/>
      <c r="X304" s="20"/>
      <c r="Y304" s="20"/>
    </row>
    <row r="305" spans="1:25" s="1" customFormat="1" x14ac:dyDescent="0.25">
      <c r="A305" s="5" t="s">
        <v>8</v>
      </c>
      <c r="B305" s="4">
        <v>677</v>
      </c>
      <c r="C305" s="19">
        <v>0.44756277695716395</v>
      </c>
      <c r="D305" s="19">
        <v>0.42245199409158052</v>
      </c>
      <c r="E305" s="19">
        <v>0.11225997045790251</v>
      </c>
      <c r="F305" s="19">
        <v>0.41506646971935007</v>
      </c>
      <c r="G305" s="19">
        <v>0.41802067946824223</v>
      </c>
      <c r="H305" s="19">
        <v>0.14918759231905465</v>
      </c>
      <c r="I305" s="19">
        <v>0.13884785819793205</v>
      </c>
      <c r="J305" s="19">
        <v>0.43279172821270312</v>
      </c>
      <c r="K305" s="19">
        <v>0.35450516986706054</v>
      </c>
      <c r="L305" s="20"/>
      <c r="M305" s="20"/>
      <c r="N305" s="20"/>
      <c r="O305" s="20"/>
      <c r="P305" s="20"/>
      <c r="Q305" s="20"/>
      <c r="R305" s="20"/>
      <c r="S305" s="20"/>
      <c r="T305" s="20"/>
      <c r="U305" s="20"/>
      <c r="V305" s="20"/>
      <c r="W305" s="20"/>
      <c r="X305" s="20"/>
      <c r="Y305" s="20"/>
    </row>
    <row r="306" spans="1:25" s="1" customFormat="1" x14ac:dyDescent="0.25">
      <c r="A306" s="5" t="s">
        <v>7</v>
      </c>
      <c r="B306" s="4">
        <v>407</v>
      </c>
      <c r="C306" s="19">
        <v>0.44717444717444715</v>
      </c>
      <c r="D306" s="19">
        <v>0.37100737100737102</v>
      </c>
      <c r="E306" s="19">
        <v>0.14004914004914004</v>
      </c>
      <c r="F306" s="19">
        <v>0.43488943488943488</v>
      </c>
      <c r="G306" s="19">
        <v>0.47420147420147418</v>
      </c>
      <c r="H306" s="19">
        <v>0.12039312039312039</v>
      </c>
      <c r="I306" s="19">
        <v>0.12776412776412777</v>
      </c>
      <c r="J306" s="19">
        <v>0.44717444717444715</v>
      </c>
      <c r="K306" s="19">
        <v>0.32678132678132676</v>
      </c>
      <c r="L306" s="20"/>
      <c r="M306" s="20"/>
      <c r="N306" s="20"/>
      <c r="O306" s="20"/>
      <c r="P306" s="20"/>
      <c r="Q306" s="20"/>
      <c r="R306" s="20"/>
      <c r="S306" s="20"/>
      <c r="T306" s="20"/>
      <c r="U306" s="20"/>
      <c r="V306" s="20"/>
      <c r="W306" s="20"/>
      <c r="X306" s="20"/>
      <c r="Y306" s="20"/>
    </row>
    <row r="307" spans="1:25" s="1" customFormat="1" x14ac:dyDescent="0.25">
      <c r="A307" s="5" t="s">
        <v>6</v>
      </c>
      <c r="B307" s="4">
        <v>504</v>
      </c>
      <c r="C307" s="19">
        <v>0.44047619047619047</v>
      </c>
      <c r="D307" s="19">
        <v>0.44047619047619047</v>
      </c>
      <c r="E307" s="19">
        <v>9.5238095238095233E-2</v>
      </c>
      <c r="F307" s="19">
        <v>0.38095238095238093</v>
      </c>
      <c r="G307" s="19">
        <v>0.42063492063492064</v>
      </c>
      <c r="H307" s="19">
        <v>0.13293650793650794</v>
      </c>
      <c r="I307" s="19">
        <v>0.21031746031746032</v>
      </c>
      <c r="J307" s="19">
        <v>0.41468253968253971</v>
      </c>
      <c r="K307" s="19">
        <v>0.37103174603174605</v>
      </c>
      <c r="L307" s="20"/>
      <c r="M307" s="20"/>
      <c r="N307" s="20"/>
      <c r="O307" s="20"/>
      <c r="P307" s="20"/>
      <c r="Q307" s="20"/>
      <c r="R307" s="20"/>
      <c r="S307" s="20"/>
      <c r="T307" s="20"/>
      <c r="U307" s="20"/>
      <c r="V307" s="20"/>
      <c r="W307" s="20"/>
      <c r="X307" s="20"/>
      <c r="Y307" s="20"/>
    </row>
    <row r="308" spans="1:25" s="1" customFormat="1" x14ac:dyDescent="0.25">
      <c r="A308" s="5" t="s">
        <v>5</v>
      </c>
      <c r="B308" s="4">
        <v>2059</v>
      </c>
      <c r="C308" s="19">
        <v>0.4575036425449247</v>
      </c>
      <c r="D308" s="19">
        <v>0.42010684798445846</v>
      </c>
      <c r="E308" s="19">
        <v>0.11219038368139873</v>
      </c>
      <c r="F308" s="19">
        <v>0.41330743079164645</v>
      </c>
      <c r="G308" s="19">
        <v>0.43613404565322972</v>
      </c>
      <c r="H308" s="19">
        <v>0.152986886838271</v>
      </c>
      <c r="I308" s="19">
        <v>0.17921321029626033</v>
      </c>
      <c r="J308" s="19">
        <v>0.41330743079164645</v>
      </c>
      <c r="K308" s="19">
        <v>0.31325886352598348</v>
      </c>
      <c r="L308" s="20"/>
      <c r="M308" s="20"/>
      <c r="N308" s="20"/>
      <c r="O308" s="20"/>
      <c r="P308" s="20"/>
      <c r="Q308" s="20"/>
      <c r="R308" s="20"/>
      <c r="S308" s="20"/>
      <c r="T308" s="20"/>
      <c r="U308" s="20"/>
      <c r="V308" s="20"/>
      <c r="W308" s="20"/>
      <c r="X308" s="20"/>
      <c r="Y308" s="20"/>
    </row>
    <row r="309" spans="1:25" s="1" customFormat="1" x14ac:dyDescent="0.25">
      <c r="A309" s="5" t="s">
        <v>4</v>
      </c>
      <c r="B309" s="4">
        <v>1413</v>
      </c>
      <c r="C309" s="19">
        <v>0.42392073602264685</v>
      </c>
      <c r="D309" s="19">
        <v>0.39561217268223636</v>
      </c>
      <c r="E309" s="19">
        <v>0.15428167020523709</v>
      </c>
      <c r="F309" s="19">
        <v>0.33899504600141545</v>
      </c>
      <c r="G309" s="19">
        <v>0.42816702052370842</v>
      </c>
      <c r="H309" s="19">
        <v>8.5633404104741684E-2</v>
      </c>
      <c r="I309" s="19">
        <v>0.16206652512384997</v>
      </c>
      <c r="J309" s="19">
        <v>0.46567586694975233</v>
      </c>
      <c r="K309" s="19">
        <v>0.4451521585279547</v>
      </c>
      <c r="L309" s="20"/>
      <c r="M309" s="20"/>
      <c r="N309" s="20"/>
      <c r="O309" s="20"/>
      <c r="P309" s="20"/>
      <c r="Q309" s="20"/>
      <c r="R309" s="20"/>
      <c r="S309" s="20"/>
      <c r="T309" s="20"/>
      <c r="U309" s="20"/>
      <c r="V309" s="20"/>
      <c r="W309" s="20"/>
      <c r="X309" s="20"/>
      <c r="Y309" s="20"/>
    </row>
    <row r="310" spans="1:25" s="1" customFormat="1" x14ac:dyDescent="0.25">
      <c r="A310" s="5" t="s">
        <v>3</v>
      </c>
      <c r="B310" s="4">
        <v>970</v>
      </c>
      <c r="C310" s="19">
        <v>0.46391752577319589</v>
      </c>
      <c r="D310" s="19">
        <v>0.47835051546391755</v>
      </c>
      <c r="E310" s="19">
        <v>0.10309278350515463</v>
      </c>
      <c r="F310" s="19">
        <v>0.33505154639175255</v>
      </c>
      <c r="G310" s="19">
        <v>0.33195876288659792</v>
      </c>
      <c r="H310" s="19">
        <v>0.1422680412371134</v>
      </c>
      <c r="I310" s="19">
        <v>0.22989690721649483</v>
      </c>
      <c r="J310" s="19">
        <v>0.47010309278350515</v>
      </c>
      <c r="K310" s="19">
        <v>0.31649484536082473</v>
      </c>
      <c r="L310" s="20"/>
      <c r="M310" s="20"/>
      <c r="N310" s="20"/>
      <c r="O310" s="20"/>
      <c r="P310" s="20"/>
      <c r="Q310" s="20"/>
      <c r="R310" s="20"/>
      <c r="S310" s="20"/>
      <c r="T310" s="20"/>
      <c r="U310" s="20"/>
      <c r="V310" s="20"/>
      <c r="W310" s="20"/>
      <c r="X310" s="20"/>
      <c r="Y310" s="20"/>
    </row>
    <row r="311" spans="1:25" s="1" customFormat="1" x14ac:dyDescent="0.25">
      <c r="A311" s="5" t="s">
        <v>2</v>
      </c>
      <c r="B311" s="4">
        <v>1446</v>
      </c>
      <c r="C311" s="19">
        <v>0.43360995850622408</v>
      </c>
      <c r="D311" s="19">
        <v>0.40871369294605808</v>
      </c>
      <c r="E311" s="19">
        <v>0.14868603042876902</v>
      </c>
      <c r="F311" s="19">
        <v>0.40594744121715076</v>
      </c>
      <c r="G311" s="19">
        <v>0.4488243430152144</v>
      </c>
      <c r="H311" s="19">
        <v>0.12655601659751037</v>
      </c>
      <c r="I311" s="19">
        <v>0.14177040110650069</v>
      </c>
      <c r="J311" s="19">
        <v>0.43153526970954359</v>
      </c>
      <c r="K311" s="19">
        <v>0.36445366528354078</v>
      </c>
      <c r="L311" s="20"/>
      <c r="M311" s="20"/>
      <c r="N311" s="20"/>
      <c r="O311" s="20"/>
      <c r="P311" s="20"/>
      <c r="Q311" s="20"/>
      <c r="R311" s="20"/>
      <c r="S311" s="20"/>
      <c r="T311" s="20"/>
      <c r="U311" s="20"/>
      <c r="V311" s="20"/>
      <c r="W311" s="20"/>
      <c r="X311" s="20"/>
      <c r="Y311" s="20"/>
    </row>
    <row r="312" spans="1:25" s="1" customFormat="1" x14ac:dyDescent="0.25">
      <c r="A312" s="5" t="s">
        <v>1</v>
      </c>
      <c r="B312" s="4">
        <v>437</v>
      </c>
      <c r="C312" s="19">
        <v>0.41418764302059496</v>
      </c>
      <c r="D312" s="19">
        <v>0.37299771167048057</v>
      </c>
      <c r="E312" s="19">
        <v>0.15102974828375287</v>
      </c>
      <c r="F312" s="19">
        <v>0.40503432494279173</v>
      </c>
      <c r="G312" s="19">
        <v>0.4622425629290618</v>
      </c>
      <c r="H312" s="19">
        <v>0.12585812356979406</v>
      </c>
      <c r="I312" s="19">
        <v>0.16704805491990846</v>
      </c>
      <c r="J312" s="19">
        <v>0.39816933638443935</v>
      </c>
      <c r="K312" s="19">
        <v>0.41647597254004576</v>
      </c>
      <c r="L312" s="20"/>
      <c r="M312" s="20"/>
      <c r="N312" s="20"/>
      <c r="O312" s="20"/>
      <c r="P312" s="20"/>
      <c r="Q312" s="20"/>
      <c r="R312" s="20"/>
      <c r="S312" s="20"/>
      <c r="T312" s="20"/>
      <c r="U312" s="20"/>
      <c r="V312" s="20"/>
      <c r="W312" s="20"/>
      <c r="X312" s="20"/>
      <c r="Y312" s="20"/>
    </row>
    <row r="313" spans="1:25" s="1" customFormat="1" x14ac:dyDescent="0.25">
      <c r="A313" s="5" t="s">
        <v>0</v>
      </c>
      <c r="B313" s="4">
        <v>662</v>
      </c>
      <c r="C313" s="19">
        <v>0.46374622356495471</v>
      </c>
      <c r="D313" s="19">
        <v>0.35649546827794559</v>
      </c>
      <c r="E313" s="19">
        <v>0.10422960725075529</v>
      </c>
      <c r="F313" s="19">
        <v>0.3821752265861027</v>
      </c>
      <c r="G313" s="19">
        <v>0.52114803625377648</v>
      </c>
      <c r="H313" s="19">
        <v>9.2145015105740177E-2</v>
      </c>
      <c r="I313" s="19">
        <v>0.15709969788519637</v>
      </c>
      <c r="J313" s="19">
        <v>0.41842900302114805</v>
      </c>
      <c r="K313" s="19">
        <v>0.40936555891238668</v>
      </c>
      <c r="L313" s="20"/>
      <c r="M313" s="20"/>
      <c r="N313" s="20"/>
      <c r="O313" s="20"/>
      <c r="P313" s="20"/>
      <c r="Q313" s="20"/>
      <c r="R313" s="20"/>
      <c r="S313" s="20"/>
      <c r="T313" s="20"/>
      <c r="U313" s="20"/>
      <c r="V313" s="20"/>
      <c r="W313" s="20"/>
      <c r="X313" s="20"/>
      <c r="Y313" s="20"/>
    </row>
    <row r="314" spans="1:25" s="1" customFormat="1" x14ac:dyDescent="0.25">
      <c r="C314" s="18"/>
      <c r="D314" s="18"/>
      <c r="E314" s="18"/>
      <c r="F314" s="18"/>
      <c r="G314" s="18"/>
      <c r="H314" s="18"/>
      <c r="I314" s="18"/>
      <c r="J314" s="18"/>
      <c r="K314" s="18"/>
      <c r="L314" s="18"/>
      <c r="M314" s="18"/>
      <c r="N314" s="18"/>
      <c r="O314" s="18"/>
      <c r="P314" s="18"/>
      <c r="Q314" s="18"/>
      <c r="R314" s="18"/>
      <c r="S314" s="18"/>
      <c r="T314" s="18"/>
      <c r="U314" s="18"/>
      <c r="V314" s="18"/>
      <c r="W314" s="18"/>
      <c r="X314" s="18"/>
      <c r="Y314" s="18"/>
    </row>
    <row r="315" spans="1:25" s="1" customFormat="1" x14ac:dyDescent="0.25">
      <c r="A315" s="1" t="s">
        <v>984</v>
      </c>
      <c r="C315" s="18"/>
      <c r="D315" s="18"/>
      <c r="E315" s="18"/>
      <c r="F315" s="18"/>
      <c r="G315" s="18"/>
      <c r="H315" s="18"/>
      <c r="I315" s="18"/>
      <c r="J315" s="18"/>
      <c r="K315" s="18"/>
      <c r="L315" s="18"/>
      <c r="M315" s="18"/>
      <c r="N315" s="18"/>
      <c r="O315" s="18"/>
      <c r="P315" s="18"/>
      <c r="Q315" s="18"/>
      <c r="R315" s="18"/>
      <c r="S315" s="18"/>
      <c r="T315" s="18"/>
      <c r="U315" s="18"/>
      <c r="V315" s="18"/>
      <c r="W315" s="18"/>
      <c r="X315" s="18"/>
      <c r="Y315" s="18"/>
    </row>
    <row r="316" spans="1:25" s="1" customFormat="1" x14ac:dyDescent="0.25">
      <c r="C316" s="18"/>
      <c r="D316" s="18"/>
      <c r="E316" s="18"/>
      <c r="F316" s="18"/>
      <c r="G316" s="18"/>
      <c r="H316" s="18"/>
      <c r="I316" s="18"/>
      <c r="J316" s="18"/>
      <c r="K316" s="18"/>
      <c r="L316" s="18"/>
      <c r="M316" s="18"/>
      <c r="N316" s="18"/>
      <c r="O316" s="18"/>
      <c r="P316" s="18"/>
      <c r="Q316" s="18"/>
      <c r="R316" s="18"/>
      <c r="S316" s="18"/>
      <c r="T316" s="18"/>
      <c r="U316" s="18"/>
      <c r="V316" s="18"/>
      <c r="W316" s="18"/>
      <c r="X316" s="18"/>
      <c r="Y316" s="18"/>
    </row>
    <row r="317" spans="1:25" s="1" customFormat="1" x14ac:dyDescent="0.25">
      <c r="A317" s="7" t="s">
        <v>16</v>
      </c>
      <c r="B317" s="7" t="s">
        <v>15</v>
      </c>
      <c r="C317" s="10" t="s">
        <v>524</v>
      </c>
      <c r="D317" s="10" t="s">
        <v>525</v>
      </c>
      <c r="E317" s="10" t="s">
        <v>526</v>
      </c>
      <c r="F317" s="9"/>
      <c r="G317" s="9"/>
      <c r="H317" s="9"/>
      <c r="I317" s="9"/>
      <c r="J317" s="9"/>
      <c r="K317" s="9"/>
      <c r="L317" s="9"/>
      <c r="M317" s="9"/>
      <c r="N317" s="9"/>
      <c r="O317" s="9"/>
      <c r="P317" s="9"/>
      <c r="Q317" s="9"/>
      <c r="R317" s="9"/>
      <c r="S317" s="9"/>
      <c r="T317" s="9"/>
      <c r="U317" s="9"/>
      <c r="V317" s="9"/>
      <c r="W317" s="9"/>
      <c r="X317" s="9"/>
      <c r="Y317" s="9"/>
    </row>
    <row r="318" spans="1:25" s="1" customFormat="1" x14ac:dyDescent="0.25">
      <c r="A318" s="6" t="s">
        <v>11</v>
      </c>
      <c r="B318" s="4">
        <v>3672</v>
      </c>
      <c r="C318" s="19">
        <v>6.3453159041394341E-2</v>
      </c>
      <c r="D318" s="19">
        <v>0.44226579520697168</v>
      </c>
      <c r="E318" s="19">
        <v>0.49428104575163401</v>
      </c>
      <c r="F318" s="20"/>
      <c r="G318" s="20"/>
      <c r="H318" s="20"/>
      <c r="I318" s="20"/>
      <c r="J318" s="20"/>
      <c r="K318" s="20"/>
      <c r="L318" s="20"/>
      <c r="M318" s="20"/>
      <c r="N318" s="20"/>
      <c r="O318" s="20"/>
      <c r="P318" s="20"/>
      <c r="Q318" s="20"/>
      <c r="R318" s="20"/>
      <c r="S318" s="20"/>
      <c r="T318" s="20"/>
      <c r="U318" s="20"/>
      <c r="V318" s="20"/>
      <c r="W318" s="20"/>
      <c r="X318" s="20"/>
      <c r="Y318" s="20"/>
    </row>
    <row r="319" spans="1:25" s="1" customFormat="1" x14ac:dyDescent="0.25">
      <c r="A319" s="5" t="s">
        <v>10</v>
      </c>
      <c r="B319" s="4">
        <v>1324</v>
      </c>
      <c r="C319" s="19">
        <v>6.9486404833836862E-2</v>
      </c>
      <c r="D319" s="19">
        <v>0.45619335347432022</v>
      </c>
      <c r="E319" s="19">
        <v>0.47432024169184289</v>
      </c>
      <c r="F319" s="20"/>
      <c r="G319" s="20"/>
      <c r="H319" s="20"/>
      <c r="I319" s="20"/>
      <c r="J319" s="20"/>
      <c r="K319" s="20"/>
      <c r="L319" s="20"/>
      <c r="M319" s="20"/>
      <c r="N319" s="20"/>
      <c r="O319" s="20"/>
      <c r="P319" s="20"/>
      <c r="Q319" s="20"/>
      <c r="R319" s="20"/>
      <c r="S319" s="20"/>
      <c r="T319" s="20"/>
      <c r="U319" s="20"/>
      <c r="V319" s="20"/>
      <c r="W319" s="20"/>
      <c r="X319" s="20"/>
      <c r="Y319" s="20"/>
    </row>
    <row r="320" spans="1:25" s="1" customFormat="1" x14ac:dyDescent="0.25">
      <c r="A320" s="5" t="s">
        <v>9</v>
      </c>
      <c r="B320" s="4">
        <v>659</v>
      </c>
      <c r="C320" s="19">
        <v>4.5523520485584217E-2</v>
      </c>
      <c r="D320" s="19">
        <v>0.47799696509863432</v>
      </c>
      <c r="E320" s="19">
        <v>0.47647951441578151</v>
      </c>
      <c r="F320" s="20"/>
      <c r="G320" s="20"/>
      <c r="H320" s="20"/>
      <c r="I320" s="20"/>
      <c r="J320" s="20"/>
      <c r="K320" s="20"/>
      <c r="L320" s="20"/>
      <c r="M320" s="20"/>
      <c r="N320" s="20"/>
      <c r="O320" s="20"/>
      <c r="P320" s="20"/>
      <c r="Q320" s="20"/>
      <c r="R320" s="20"/>
      <c r="S320" s="20"/>
      <c r="T320" s="20"/>
      <c r="U320" s="20"/>
      <c r="V320" s="20"/>
      <c r="W320" s="20"/>
      <c r="X320" s="20"/>
      <c r="Y320" s="20"/>
    </row>
    <row r="321" spans="1:25" s="1" customFormat="1" x14ac:dyDescent="0.25">
      <c r="A321" s="5" t="s">
        <v>8</v>
      </c>
      <c r="B321" s="4">
        <v>724</v>
      </c>
      <c r="C321" s="19">
        <v>6.0773480662983423E-2</v>
      </c>
      <c r="D321" s="19">
        <v>0.40883977900552487</v>
      </c>
      <c r="E321" s="19">
        <v>0.53038674033149169</v>
      </c>
      <c r="F321" s="20"/>
      <c r="G321" s="20"/>
      <c r="H321" s="20"/>
      <c r="I321" s="20"/>
      <c r="J321" s="20"/>
      <c r="K321" s="20"/>
      <c r="L321" s="20"/>
      <c r="M321" s="20"/>
      <c r="N321" s="20"/>
      <c r="O321" s="20"/>
      <c r="P321" s="20"/>
      <c r="Q321" s="20"/>
      <c r="R321" s="20"/>
      <c r="S321" s="20"/>
      <c r="T321" s="20"/>
      <c r="U321" s="20"/>
      <c r="V321" s="20"/>
      <c r="W321" s="20"/>
      <c r="X321" s="20"/>
      <c r="Y321" s="20"/>
    </row>
    <row r="322" spans="1:25" s="1" customFormat="1" x14ac:dyDescent="0.25">
      <c r="A322" s="5" t="s">
        <v>7</v>
      </c>
      <c r="B322" s="4">
        <v>416</v>
      </c>
      <c r="C322" s="19">
        <v>9.1346153846153841E-2</v>
      </c>
      <c r="D322" s="19">
        <v>0.40865384615384615</v>
      </c>
      <c r="E322" s="19">
        <v>0.5</v>
      </c>
      <c r="F322" s="20"/>
      <c r="G322" s="20"/>
      <c r="H322" s="20"/>
      <c r="I322" s="20"/>
      <c r="J322" s="20"/>
      <c r="K322" s="20"/>
      <c r="L322" s="20"/>
      <c r="M322" s="20"/>
      <c r="N322" s="20"/>
      <c r="O322" s="20"/>
      <c r="P322" s="20"/>
      <c r="Q322" s="20"/>
      <c r="R322" s="20"/>
      <c r="S322" s="20"/>
      <c r="T322" s="20"/>
      <c r="U322" s="20"/>
      <c r="V322" s="20"/>
      <c r="W322" s="20"/>
      <c r="X322" s="20"/>
      <c r="Y322" s="20"/>
    </row>
    <row r="323" spans="1:25" s="1" customFormat="1" x14ac:dyDescent="0.25">
      <c r="A323" s="5" t="s">
        <v>6</v>
      </c>
      <c r="B323" s="4">
        <v>549</v>
      </c>
      <c r="C323" s="19">
        <v>5.2823315118397086E-2</v>
      </c>
      <c r="D323" s="19">
        <v>0.43533697632058288</v>
      </c>
      <c r="E323" s="19">
        <v>0.51183970856102001</v>
      </c>
      <c r="F323" s="20"/>
      <c r="G323" s="20"/>
      <c r="H323" s="20"/>
      <c r="I323" s="20"/>
      <c r="J323" s="20"/>
      <c r="K323" s="20"/>
      <c r="L323" s="20"/>
      <c r="M323" s="20"/>
      <c r="N323" s="20"/>
      <c r="O323" s="20"/>
      <c r="P323" s="20"/>
      <c r="Q323" s="20"/>
      <c r="R323" s="20"/>
      <c r="S323" s="20"/>
      <c r="T323" s="20"/>
      <c r="U323" s="20"/>
      <c r="V323" s="20"/>
      <c r="W323" s="20"/>
      <c r="X323" s="20"/>
      <c r="Y323" s="20"/>
    </row>
    <row r="324" spans="1:25" s="1" customFormat="1" x14ac:dyDescent="0.25">
      <c r="A324" s="5" t="s">
        <v>5</v>
      </c>
      <c r="B324" s="4">
        <v>2136</v>
      </c>
      <c r="C324" s="19">
        <v>6.2265917602996254E-2</v>
      </c>
      <c r="D324" s="19">
        <v>0.43726591760299627</v>
      </c>
      <c r="E324" s="19">
        <v>0.50046816479400746</v>
      </c>
      <c r="F324" s="20"/>
      <c r="G324" s="20"/>
      <c r="H324" s="20"/>
      <c r="I324" s="20"/>
      <c r="J324" s="20"/>
      <c r="K324" s="20"/>
      <c r="L324" s="20"/>
      <c r="M324" s="20"/>
      <c r="N324" s="20"/>
      <c r="O324" s="20"/>
      <c r="P324" s="20"/>
      <c r="Q324" s="20"/>
      <c r="R324" s="20"/>
      <c r="S324" s="20"/>
      <c r="T324" s="20"/>
      <c r="U324" s="20"/>
      <c r="V324" s="20"/>
      <c r="W324" s="20"/>
      <c r="X324" s="20"/>
      <c r="Y324" s="20"/>
    </row>
    <row r="325" spans="1:25" s="1" customFormat="1" x14ac:dyDescent="0.25">
      <c r="A325" s="5" t="s">
        <v>4</v>
      </c>
      <c r="B325" s="4">
        <v>1434</v>
      </c>
      <c r="C325" s="19">
        <v>6.6248256624825669E-2</v>
      </c>
      <c r="D325" s="19">
        <v>0.4490934449093445</v>
      </c>
      <c r="E325" s="19">
        <v>0.48465829846582986</v>
      </c>
      <c r="F325" s="20"/>
      <c r="G325" s="20"/>
      <c r="H325" s="20"/>
      <c r="I325" s="20"/>
      <c r="J325" s="20"/>
      <c r="K325" s="20"/>
      <c r="L325" s="20"/>
      <c r="M325" s="20"/>
      <c r="N325" s="20"/>
      <c r="O325" s="20"/>
      <c r="P325" s="20"/>
      <c r="Q325" s="20"/>
      <c r="R325" s="20"/>
      <c r="S325" s="20"/>
      <c r="T325" s="20"/>
      <c r="U325" s="20"/>
      <c r="V325" s="20"/>
      <c r="W325" s="20"/>
      <c r="X325" s="20"/>
      <c r="Y325" s="20"/>
    </row>
    <row r="326" spans="1:25" s="1" customFormat="1" x14ac:dyDescent="0.25">
      <c r="A326" s="5" t="s">
        <v>3</v>
      </c>
      <c r="B326" s="4">
        <v>960</v>
      </c>
      <c r="C326" s="19">
        <v>7.8125E-2</v>
      </c>
      <c r="D326" s="19">
        <v>0.51354166666666667</v>
      </c>
      <c r="E326" s="19">
        <v>0.40833333333333333</v>
      </c>
      <c r="F326" s="20"/>
      <c r="G326" s="20"/>
      <c r="H326" s="20"/>
      <c r="I326" s="20"/>
      <c r="J326" s="20"/>
      <c r="K326" s="20"/>
      <c r="L326" s="20"/>
      <c r="M326" s="20"/>
      <c r="N326" s="20"/>
      <c r="O326" s="20"/>
      <c r="P326" s="20"/>
      <c r="Q326" s="20"/>
      <c r="R326" s="20"/>
      <c r="S326" s="20"/>
      <c r="T326" s="20"/>
      <c r="U326" s="20"/>
      <c r="V326" s="20"/>
      <c r="W326" s="20"/>
      <c r="X326" s="20"/>
      <c r="Y326" s="20"/>
    </row>
    <row r="327" spans="1:25" s="1" customFormat="1" x14ac:dyDescent="0.25">
      <c r="A327" s="5" t="s">
        <v>2</v>
      </c>
      <c r="B327" s="4">
        <v>1519</v>
      </c>
      <c r="C327" s="19">
        <v>6.9124423963133647E-2</v>
      </c>
      <c r="D327" s="19">
        <v>0.44832126398946676</v>
      </c>
      <c r="E327" s="19">
        <v>0.48255431204739963</v>
      </c>
      <c r="F327" s="20"/>
      <c r="G327" s="20"/>
      <c r="H327" s="20"/>
      <c r="I327" s="20"/>
      <c r="J327" s="20"/>
      <c r="K327" s="20"/>
      <c r="L327" s="20"/>
      <c r="M327" s="20"/>
      <c r="N327" s="20"/>
      <c r="O327" s="20"/>
      <c r="P327" s="20"/>
      <c r="Q327" s="20"/>
      <c r="R327" s="20"/>
      <c r="S327" s="20"/>
      <c r="T327" s="20"/>
      <c r="U327" s="20"/>
      <c r="V327" s="20"/>
      <c r="W327" s="20"/>
      <c r="X327" s="20"/>
      <c r="Y327" s="20"/>
    </row>
    <row r="328" spans="1:25" s="1" customFormat="1" x14ac:dyDescent="0.25">
      <c r="A328" s="5" t="s">
        <v>1</v>
      </c>
      <c r="B328" s="4">
        <v>451</v>
      </c>
      <c r="C328" s="19">
        <v>4.2128603104212861E-2</v>
      </c>
      <c r="D328" s="19">
        <v>0.41685144124168516</v>
      </c>
      <c r="E328" s="19">
        <v>0.54101995565410199</v>
      </c>
      <c r="F328" s="20"/>
      <c r="G328" s="20"/>
      <c r="H328" s="20"/>
      <c r="I328" s="20"/>
      <c r="J328" s="20"/>
      <c r="K328" s="20"/>
      <c r="L328" s="20"/>
      <c r="M328" s="20"/>
      <c r="N328" s="20"/>
      <c r="O328" s="20"/>
      <c r="P328" s="20"/>
      <c r="Q328" s="20"/>
      <c r="R328" s="20"/>
      <c r="S328" s="20"/>
      <c r="T328" s="20"/>
      <c r="U328" s="20"/>
      <c r="V328" s="20"/>
      <c r="W328" s="20"/>
      <c r="X328" s="20"/>
      <c r="Y328" s="20"/>
    </row>
    <row r="329" spans="1:25" s="1" customFormat="1" x14ac:dyDescent="0.25">
      <c r="A329" s="5" t="s">
        <v>0</v>
      </c>
      <c r="B329" s="4">
        <v>702</v>
      </c>
      <c r="C329" s="19">
        <v>4.4159544159544158E-2</v>
      </c>
      <c r="D329" s="19">
        <v>0.35327635327635326</v>
      </c>
      <c r="E329" s="19">
        <v>0.60256410256410253</v>
      </c>
      <c r="F329" s="20"/>
      <c r="G329" s="20"/>
      <c r="H329" s="20"/>
      <c r="I329" s="20"/>
      <c r="J329" s="20"/>
      <c r="K329" s="20"/>
      <c r="L329" s="20"/>
      <c r="M329" s="20"/>
      <c r="N329" s="20"/>
      <c r="O329" s="20"/>
      <c r="P329" s="20"/>
      <c r="Q329" s="20"/>
      <c r="R329" s="20"/>
      <c r="S329" s="20"/>
      <c r="T329" s="20"/>
      <c r="U329" s="20"/>
      <c r="V329" s="20"/>
      <c r="W329" s="20"/>
      <c r="X329" s="20"/>
      <c r="Y329" s="20"/>
    </row>
    <row r="330" spans="1:25" s="1" customFormat="1" x14ac:dyDescent="0.25">
      <c r="C330" s="18"/>
      <c r="D330" s="18"/>
      <c r="E330" s="18"/>
      <c r="F330" s="18"/>
      <c r="G330" s="18"/>
      <c r="H330" s="18"/>
      <c r="I330" s="18"/>
      <c r="J330" s="18"/>
      <c r="K330" s="18"/>
      <c r="L330" s="18"/>
      <c r="M330" s="18"/>
      <c r="N330" s="18"/>
      <c r="O330" s="18"/>
      <c r="P330" s="18"/>
      <c r="Q330" s="18"/>
      <c r="R330" s="18"/>
      <c r="S330" s="18"/>
      <c r="T330" s="18"/>
      <c r="U330" s="18"/>
      <c r="V330" s="18"/>
      <c r="W330" s="18"/>
      <c r="X330" s="18"/>
      <c r="Y330" s="18"/>
    </row>
    <row r="331" spans="1:25" s="1" customFormat="1" x14ac:dyDescent="0.25">
      <c r="A331" s="1" t="s">
        <v>985</v>
      </c>
      <c r="C331" s="18"/>
      <c r="D331" s="18"/>
      <c r="E331" s="18"/>
      <c r="F331" s="18"/>
      <c r="G331" s="18"/>
      <c r="H331" s="18"/>
      <c r="I331" s="18"/>
      <c r="J331" s="18"/>
      <c r="K331" s="18"/>
      <c r="L331" s="18"/>
      <c r="M331" s="18"/>
      <c r="N331" s="18"/>
      <c r="O331" s="18"/>
      <c r="P331" s="18"/>
      <c r="Q331" s="18"/>
      <c r="R331" s="18"/>
      <c r="S331" s="18"/>
      <c r="T331" s="18"/>
      <c r="U331" s="18"/>
      <c r="V331" s="18"/>
      <c r="W331" s="18"/>
      <c r="X331" s="18"/>
      <c r="Y331" s="18"/>
    </row>
    <row r="332" spans="1:25" s="1" customFormat="1" x14ac:dyDescent="0.25">
      <c r="C332" s="18"/>
      <c r="D332" s="18"/>
      <c r="E332" s="18"/>
      <c r="F332" s="18"/>
      <c r="G332" s="18"/>
      <c r="H332" s="18"/>
      <c r="I332" s="18"/>
      <c r="J332" s="18"/>
      <c r="K332" s="18"/>
      <c r="L332" s="18"/>
      <c r="M332" s="18"/>
      <c r="N332" s="18"/>
      <c r="O332" s="18"/>
      <c r="P332" s="18"/>
      <c r="Q332" s="18"/>
      <c r="R332" s="18"/>
      <c r="S332" s="18"/>
      <c r="T332" s="18"/>
      <c r="U332" s="18"/>
      <c r="V332" s="18"/>
      <c r="W332" s="18"/>
      <c r="X332" s="18"/>
      <c r="Y332" s="18"/>
    </row>
    <row r="333" spans="1:25" s="1" customFormat="1" ht="150" x14ac:dyDescent="0.25">
      <c r="A333" s="7" t="s">
        <v>16</v>
      </c>
      <c r="B333" s="7" t="s">
        <v>15</v>
      </c>
      <c r="C333" s="10" t="s">
        <v>986</v>
      </c>
      <c r="D333" s="10" t="s">
        <v>987</v>
      </c>
      <c r="E333" s="10" t="s">
        <v>988</v>
      </c>
      <c r="F333" s="10" t="s">
        <v>989</v>
      </c>
      <c r="G333" s="10" t="s">
        <v>990</v>
      </c>
      <c r="H333" s="10" t="s">
        <v>991</v>
      </c>
      <c r="I333" s="10" t="s">
        <v>992</v>
      </c>
      <c r="J333" s="10" t="s">
        <v>993</v>
      </c>
      <c r="K333" s="10" t="s">
        <v>994</v>
      </c>
      <c r="L333" s="10" t="s">
        <v>186</v>
      </c>
      <c r="M333" s="9"/>
      <c r="N333" s="9"/>
      <c r="O333" s="9"/>
      <c r="P333" s="9"/>
      <c r="Q333" s="9"/>
      <c r="R333" s="9"/>
      <c r="S333" s="9"/>
      <c r="T333" s="9"/>
      <c r="U333" s="9"/>
      <c r="V333" s="9"/>
      <c r="W333" s="9"/>
      <c r="X333" s="9"/>
      <c r="Y333" s="9"/>
    </row>
    <row r="334" spans="1:25" s="1" customFormat="1" x14ac:dyDescent="0.25">
      <c r="A334" s="6" t="s">
        <v>11</v>
      </c>
      <c r="B334" s="4">
        <v>3421</v>
      </c>
      <c r="C334" s="19">
        <v>0.38848289973691902</v>
      </c>
      <c r="D334" s="19">
        <v>0.69394913767904121</v>
      </c>
      <c r="E334" s="19">
        <v>0.36919029523531133</v>
      </c>
      <c r="F334" s="19">
        <v>0.45513007892429114</v>
      </c>
      <c r="G334" s="19">
        <v>0.17655656240865245</v>
      </c>
      <c r="H334" s="19">
        <v>0.15024846536100556</v>
      </c>
      <c r="I334" s="19">
        <v>5.2616194095293771E-2</v>
      </c>
      <c r="J334" s="19">
        <v>0.16369482607424729</v>
      </c>
      <c r="K334" s="19">
        <v>0.17275650394621456</v>
      </c>
      <c r="L334" s="19">
        <v>0.10055539315989477</v>
      </c>
      <c r="M334" s="20"/>
      <c r="N334" s="20"/>
      <c r="O334" s="20"/>
      <c r="P334" s="20"/>
      <c r="Q334" s="20"/>
      <c r="R334" s="20"/>
      <c r="S334" s="20"/>
      <c r="T334" s="20"/>
      <c r="U334" s="20"/>
      <c r="V334" s="20"/>
      <c r="W334" s="20"/>
      <c r="X334" s="20"/>
      <c r="Y334" s="20"/>
    </row>
    <row r="335" spans="1:25" s="1" customFormat="1" x14ac:dyDescent="0.25">
      <c r="A335" s="5" t="s">
        <v>10</v>
      </c>
      <c r="B335" s="4">
        <v>1270</v>
      </c>
      <c r="C335" s="19">
        <v>0.43070866141732284</v>
      </c>
      <c r="D335" s="19">
        <v>0.7015748031496063</v>
      </c>
      <c r="E335" s="19">
        <v>0.37007874015748032</v>
      </c>
      <c r="F335" s="19">
        <v>0.44566929133858268</v>
      </c>
      <c r="G335" s="19">
        <v>0.18976377952755905</v>
      </c>
      <c r="H335" s="19">
        <v>0.14724409448818898</v>
      </c>
      <c r="I335" s="19">
        <v>3.5433070866141732E-2</v>
      </c>
      <c r="J335" s="19">
        <v>0.14566929133858267</v>
      </c>
      <c r="K335" s="19">
        <v>0.16614173228346457</v>
      </c>
      <c r="L335" s="19">
        <v>0.10393700787401575</v>
      </c>
      <c r="M335" s="20"/>
      <c r="N335" s="20"/>
      <c r="O335" s="20"/>
      <c r="P335" s="20"/>
      <c r="Q335" s="20"/>
      <c r="R335" s="20"/>
      <c r="S335" s="20"/>
      <c r="T335" s="20"/>
      <c r="U335" s="20"/>
      <c r="V335" s="20"/>
      <c r="W335" s="20"/>
      <c r="X335" s="20"/>
      <c r="Y335" s="20"/>
    </row>
    <row r="336" spans="1:25" s="1" customFormat="1" x14ac:dyDescent="0.25">
      <c r="A336" s="5" t="s">
        <v>9</v>
      </c>
      <c r="B336" s="4">
        <v>618</v>
      </c>
      <c r="C336" s="19">
        <v>0.32362459546925565</v>
      </c>
      <c r="D336" s="19">
        <v>0.71521035598705507</v>
      </c>
      <c r="E336" s="19">
        <v>0.3818770226537217</v>
      </c>
      <c r="F336" s="19">
        <v>0.43689320388349512</v>
      </c>
      <c r="G336" s="19">
        <v>0.13268608414239483</v>
      </c>
      <c r="H336" s="19">
        <v>0.13592233009708737</v>
      </c>
      <c r="I336" s="19">
        <v>9.7087378640776698E-2</v>
      </c>
      <c r="J336" s="19">
        <v>0.18608414239482202</v>
      </c>
      <c r="K336" s="19">
        <v>0.1796116504854369</v>
      </c>
      <c r="L336" s="19">
        <v>9.2233009708737865E-2</v>
      </c>
      <c r="M336" s="20"/>
      <c r="N336" s="20"/>
      <c r="O336" s="20"/>
      <c r="P336" s="20"/>
      <c r="Q336" s="20"/>
      <c r="R336" s="20"/>
      <c r="S336" s="20"/>
      <c r="T336" s="20"/>
      <c r="U336" s="20"/>
      <c r="V336" s="20"/>
      <c r="W336" s="20"/>
      <c r="X336" s="20"/>
      <c r="Y336" s="20"/>
    </row>
    <row r="337" spans="1:25" s="1" customFormat="1" x14ac:dyDescent="0.25">
      <c r="A337" s="5" t="s">
        <v>8</v>
      </c>
      <c r="B337" s="4">
        <v>650</v>
      </c>
      <c r="C337" s="19">
        <v>0.40307692307692305</v>
      </c>
      <c r="D337" s="19">
        <v>0.6907692307692308</v>
      </c>
      <c r="E337" s="19">
        <v>0.39846153846153848</v>
      </c>
      <c r="F337" s="19">
        <v>0.50923076923076926</v>
      </c>
      <c r="G337" s="19">
        <v>0.19692307692307692</v>
      </c>
      <c r="H337" s="19">
        <v>0.12769230769230769</v>
      </c>
      <c r="I337" s="19">
        <v>4.9230769230769231E-2</v>
      </c>
      <c r="J337" s="19">
        <v>0.14461538461538462</v>
      </c>
      <c r="K337" s="19">
        <v>0.12307692307692308</v>
      </c>
      <c r="L337" s="19">
        <v>9.6923076923076917E-2</v>
      </c>
      <c r="M337" s="20"/>
      <c r="N337" s="20"/>
      <c r="O337" s="20"/>
      <c r="P337" s="20"/>
      <c r="Q337" s="20"/>
      <c r="R337" s="20"/>
      <c r="S337" s="20"/>
      <c r="T337" s="20"/>
      <c r="U337" s="20"/>
      <c r="V337" s="20"/>
      <c r="W337" s="20"/>
      <c r="X337" s="20"/>
      <c r="Y337" s="20"/>
    </row>
    <row r="338" spans="1:25" s="1" customFormat="1" x14ac:dyDescent="0.25">
      <c r="A338" s="5" t="s">
        <v>7</v>
      </c>
      <c r="B338" s="4">
        <v>392</v>
      </c>
      <c r="C338" s="19">
        <v>0.43367346938775508</v>
      </c>
      <c r="D338" s="19">
        <v>0.6428571428571429</v>
      </c>
      <c r="E338" s="19">
        <v>0.38520408163265307</v>
      </c>
      <c r="F338" s="19">
        <v>0.50765306122448983</v>
      </c>
      <c r="G338" s="19">
        <v>0.1683673469387755</v>
      </c>
      <c r="H338" s="19">
        <v>0.14795918367346939</v>
      </c>
      <c r="I338" s="19">
        <v>4.336734693877551E-2</v>
      </c>
      <c r="J338" s="19">
        <v>0.15051020408163265</v>
      </c>
      <c r="K338" s="19">
        <v>0.19132653061224489</v>
      </c>
      <c r="L338" s="19">
        <v>9.1836734693877556E-2</v>
      </c>
      <c r="M338" s="20"/>
      <c r="N338" s="20"/>
      <c r="O338" s="20"/>
      <c r="P338" s="20"/>
      <c r="Q338" s="20"/>
      <c r="R338" s="20"/>
      <c r="S338" s="20"/>
      <c r="T338" s="20"/>
      <c r="U338" s="20"/>
      <c r="V338" s="20"/>
      <c r="W338" s="20"/>
      <c r="X338" s="20"/>
      <c r="Y338" s="20"/>
    </row>
    <row r="339" spans="1:25" s="1" customFormat="1" x14ac:dyDescent="0.25">
      <c r="A339" s="5" t="s">
        <v>6</v>
      </c>
      <c r="B339" s="4">
        <v>491</v>
      </c>
      <c r="C339" s="19">
        <v>0.30549898167006112</v>
      </c>
      <c r="D339" s="19">
        <v>0.6924643584521385</v>
      </c>
      <c r="E339" s="19">
        <v>0.29938900203665986</v>
      </c>
      <c r="F339" s="19">
        <v>0.38900203665987781</v>
      </c>
      <c r="G339" s="19">
        <v>0.17718940936863545</v>
      </c>
      <c r="H339" s="19">
        <v>0.20773930753564154</v>
      </c>
      <c r="I339" s="19">
        <v>5.2953156822810592E-2</v>
      </c>
      <c r="J339" s="19">
        <v>0.21792260692464357</v>
      </c>
      <c r="K339" s="19">
        <v>0.23217922606924643</v>
      </c>
      <c r="L339" s="19">
        <v>0.11405295315682282</v>
      </c>
      <c r="M339" s="20"/>
      <c r="N339" s="20"/>
      <c r="O339" s="20"/>
      <c r="P339" s="20"/>
      <c r="Q339" s="20"/>
      <c r="R339" s="20"/>
      <c r="S339" s="20"/>
      <c r="T339" s="20"/>
      <c r="U339" s="20"/>
      <c r="V339" s="20"/>
      <c r="W339" s="20"/>
      <c r="X339" s="20"/>
      <c r="Y339" s="20"/>
    </row>
    <row r="340" spans="1:25" s="1" customFormat="1" x14ac:dyDescent="0.25">
      <c r="A340" s="5" t="s">
        <v>5</v>
      </c>
      <c r="B340" s="4">
        <v>1985</v>
      </c>
      <c r="C340" s="19">
        <v>0.37682619647355164</v>
      </c>
      <c r="D340" s="19">
        <v>0.69471032745591943</v>
      </c>
      <c r="E340" s="19">
        <v>0.34861460957178841</v>
      </c>
      <c r="F340" s="19">
        <v>0.44886649874055418</v>
      </c>
      <c r="G340" s="19">
        <v>0.17984886649874054</v>
      </c>
      <c r="H340" s="19">
        <v>0.17329974811083124</v>
      </c>
      <c r="I340" s="19">
        <v>5.0377833753148617E-2</v>
      </c>
      <c r="J340" s="19">
        <v>0.17178841309823678</v>
      </c>
      <c r="K340" s="19">
        <v>0.18539042821158691</v>
      </c>
      <c r="L340" s="19">
        <v>9.1687657430730485E-2</v>
      </c>
      <c r="M340" s="20"/>
      <c r="N340" s="20"/>
      <c r="O340" s="20"/>
      <c r="P340" s="20"/>
      <c r="Q340" s="20"/>
      <c r="R340" s="20"/>
      <c r="S340" s="20"/>
      <c r="T340" s="20"/>
      <c r="U340" s="20"/>
      <c r="V340" s="20"/>
      <c r="W340" s="20"/>
      <c r="X340" s="20"/>
      <c r="Y340" s="20"/>
    </row>
    <row r="341" spans="1:25" s="1" customFormat="1" x14ac:dyDescent="0.25">
      <c r="A341" s="5" t="s">
        <v>4</v>
      </c>
      <c r="B341" s="4">
        <v>1355</v>
      </c>
      <c r="C341" s="19">
        <v>0.40369003690036903</v>
      </c>
      <c r="D341" s="19">
        <v>0.6966789667896679</v>
      </c>
      <c r="E341" s="19">
        <v>0.4014760147601476</v>
      </c>
      <c r="F341" s="19">
        <v>0.46642066420664208</v>
      </c>
      <c r="G341" s="19">
        <v>0.17343173431734318</v>
      </c>
      <c r="H341" s="19">
        <v>0.11955719557195572</v>
      </c>
      <c r="I341" s="19">
        <v>5.4612546125461257E-2</v>
      </c>
      <c r="J341" s="19">
        <v>0.15129151291512916</v>
      </c>
      <c r="K341" s="19">
        <v>0.15571955719557196</v>
      </c>
      <c r="L341" s="19">
        <v>0.10996309963099631</v>
      </c>
      <c r="M341" s="20"/>
      <c r="N341" s="20"/>
      <c r="O341" s="20"/>
      <c r="P341" s="20"/>
      <c r="Q341" s="20"/>
      <c r="R341" s="20"/>
      <c r="S341" s="20"/>
      <c r="T341" s="20"/>
      <c r="U341" s="20"/>
      <c r="V341" s="20"/>
      <c r="W341" s="20"/>
      <c r="X341" s="20"/>
      <c r="Y341" s="20"/>
    </row>
    <row r="342" spans="1:25" s="1" customFormat="1" x14ac:dyDescent="0.25">
      <c r="A342" s="5" t="s">
        <v>3</v>
      </c>
      <c r="B342" s="4">
        <v>871</v>
      </c>
      <c r="C342" s="19">
        <v>0.26980482204362799</v>
      </c>
      <c r="D342" s="19">
        <v>0.71526980482204361</v>
      </c>
      <c r="E342" s="19">
        <v>0.31458094144661308</v>
      </c>
      <c r="F342" s="19">
        <v>0.28358208955223879</v>
      </c>
      <c r="G342" s="19">
        <v>0.15040183696900114</v>
      </c>
      <c r="H342" s="19">
        <v>0.17910447761194029</v>
      </c>
      <c r="I342" s="19">
        <v>3.0998851894374284E-2</v>
      </c>
      <c r="J342" s="19">
        <v>0.20780711825487944</v>
      </c>
      <c r="K342" s="19">
        <v>0.21928817451205512</v>
      </c>
      <c r="L342" s="19">
        <v>0.1549942594718714</v>
      </c>
      <c r="M342" s="20"/>
      <c r="N342" s="20"/>
      <c r="O342" s="20"/>
      <c r="P342" s="20"/>
      <c r="Q342" s="20"/>
      <c r="R342" s="20"/>
      <c r="S342" s="20"/>
      <c r="T342" s="20"/>
      <c r="U342" s="20"/>
      <c r="V342" s="20"/>
      <c r="W342" s="20"/>
      <c r="X342" s="20"/>
      <c r="Y342" s="20"/>
    </row>
    <row r="343" spans="1:25" s="1" customFormat="1" x14ac:dyDescent="0.25">
      <c r="A343" s="5" t="s">
        <v>2</v>
      </c>
      <c r="B343" s="4">
        <v>1411</v>
      </c>
      <c r="C343" s="19">
        <v>0.39546420978029767</v>
      </c>
      <c r="D343" s="19">
        <v>0.702338766832034</v>
      </c>
      <c r="E343" s="19">
        <v>0.36995038979447198</v>
      </c>
      <c r="F343" s="19">
        <v>0.45854004252303332</v>
      </c>
      <c r="G343" s="19">
        <v>0.19702338766832034</v>
      </c>
      <c r="H343" s="19">
        <v>0.16158752657689582</v>
      </c>
      <c r="I343" s="19">
        <v>6.0949681077250177E-2</v>
      </c>
      <c r="J343" s="19">
        <v>0.15450035435861093</v>
      </c>
      <c r="K343" s="19">
        <v>0.17434443656980864</v>
      </c>
      <c r="L343" s="19">
        <v>8.3628632175761872E-2</v>
      </c>
      <c r="M343" s="20"/>
      <c r="N343" s="20"/>
      <c r="O343" s="20"/>
      <c r="P343" s="20"/>
      <c r="Q343" s="20"/>
      <c r="R343" s="20"/>
      <c r="S343" s="20"/>
      <c r="T343" s="20"/>
      <c r="U343" s="20"/>
      <c r="V343" s="20"/>
      <c r="W343" s="20"/>
      <c r="X343" s="20"/>
      <c r="Y343" s="20"/>
    </row>
    <row r="344" spans="1:25" s="1" customFormat="1" x14ac:dyDescent="0.25">
      <c r="A344" s="5" t="s">
        <v>1</v>
      </c>
      <c r="B344" s="4">
        <v>432</v>
      </c>
      <c r="C344" s="19">
        <v>0.46296296296296297</v>
      </c>
      <c r="D344" s="19">
        <v>0.6967592592592593</v>
      </c>
      <c r="E344" s="19">
        <v>0.37962962962962965</v>
      </c>
      <c r="F344" s="19">
        <v>0.51157407407407407</v>
      </c>
      <c r="G344" s="19">
        <v>0.19212962962962962</v>
      </c>
      <c r="H344" s="19">
        <v>0.11342592592592593</v>
      </c>
      <c r="I344" s="19">
        <v>6.0185185185185182E-2</v>
      </c>
      <c r="J344" s="19">
        <v>0.17129629629629631</v>
      </c>
      <c r="K344" s="19">
        <v>0.15972222222222221</v>
      </c>
      <c r="L344" s="19">
        <v>7.8703703703703706E-2</v>
      </c>
      <c r="M344" s="20"/>
      <c r="N344" s="20"/>
      <c r="O344" s="20"/>
      <c r="P344" s="20"/>
      <c r="Q344" s="20"/>
      <c r="R344" s="20"/>
      <c r="S344" s="20"/>
      <c r="T344" s="20"/>
      <c r="U344" s="20"/>
      <c r="V344" s="20"/>
      <c r="W344" s="20"/>
      <c r="X344" s="20"/>
      <c r="Y344" s="20"/>
    </row>
    <row r="345" spans="1:25" s="1" customFormat="1" x14ac:dyDescent="0.25">
      <c r="A345" s="5" t="s">
        <v>0</v>
      </c>
      <c r="B345" s="4">
        <v>677</v>
      </c>
      <c r="C345" s="19">
        <v>0.4756277695716396</v>
      </c>
      <c r="D345" s="19">
        <v>0.64992614475627775</v>
      </c>
      <c r="E345" s="19">
        <v>0.43722304283604135</v>
      </c>
      <c r="F345" s="19">
        <v>0.6322008862629247</v>
      </c>
      <c r="G345" s="19">
        <v>0.15952732644017725</v>
      </c>
      <c r="H345" s="19">
        <v>0.11669128508124077</v>
      </c>
      <c r="I345" s="19">
        <v>5.6129985228951254E-2</v>
      </c>
      <c r="J345" s="19">
        <v>0.11669128508124077</v>
      </c>
      <c r="K345" s="19">
        <v>0.11669128508124077</v>
      </c>
      <c r="L345" s="19">
        <v>8.2717872968980796E-2</v>
      </c>
      <c r="M345" s="20"/>
      <c r="N345" s="20"/>
      <c r="O345" s="20"/>
      <c r="P345" s="20"/>
      <c r="Q345" s="20"/>
      <c r="R345" s="20"/>
      <c r="S345" s="20"/>
      <c r="T345" s="20"/>
      <c r="U345" s="20"/>
      <c r="V345" s="20"/>
      <c r="W345" s="20"/>
      <c r="X345" s="20"/>
      <c r="Y345" s="20"/>
    </row>
    <row r="346" spans="1:25" s="1" customFormat="1" x14ac:dyDescent="0.25">
      <c r="C346" s="18"/>
      <c r="D346" s="18"/>
      <c r="E346" s="18"/>
      <c r="F346" s="18"/>
      <c r="G346" s="18"/>
      <c r="H346" s="18"/>
      <c r="I346" s="18"/>
      <c r="J346" s="18"/>
      <c r="K346" s="18"/>
      <c r="L346" s="18"/>
      <c r="M346" s="18"/>
      <c r="N346" s="18"/>
      <c r="O346" s="18"/>
      <c r="P346" s="18"/>
      <c r="Q346" s="18"/>
      <c r="R346" s="18"/>
      <c r="S346" s="18"/>
      <c r="T346" s="18"/>
      <c r="U346" s="18"/>
      <c r="V346" s="18"/>
      <c r="W346" s="18"/>
      <c r="X346" s="18"/>
      <c r="Y346" s="18"/>
    </row>
    <row r="347" spans="1:25" s="1" customFormat="1" x14ac:dyDescent="0.25">
      <c r="A347" s="1" t="s">
        <v>995</v>
      </c>
      <c r="C347" s="18"/>
      <c r="D347" s="18"/>
      <c r="E347" s="18"/>
      <c r="F347" s="18"/>
      <c r="G347" s="18"/>
      <c r="H347" s="18"/>
      <c r="I347" s="18"/>
      <c r="J347" s="18"/>
      <c r="K347" s="18"/>
      <c r="L347" s="18"/>
      <c r="M347" s="18"/>
      <c r="N347" s="18"/>
      <c r="O347" s="18"/>
      <c r="P347" s="18"/>
      <c r="Q347" s="18"/>
      <c r="R347" s="18"/>
      <c r="S347" s="18"/>
      <c r="T347" s="18"/>
      <c r="U347" s="18"/>
      <c r="V347" s="18"/>
      <c r="W347" s="18"/>
      <c r="X347" s="18"/>
      <c r="Y347" s="18"/>
    </row>
    <row r="348" spans="1:25" s="1" customFormat="1" x14ac:dyDescent="0.25">
      <c r="C348" s="18"/>
      <c r="D348" s="18"/>
      <c r="E348" s="18"/>
      <c r="F348" s="18"/>
      <c r="G348" s="18"/>
      <c r="H348" s="18"/>
      <c r="I348" s="18"/>
      <c r="J348" s="18"/>
      <c r="K348" s="18"/>
      <c r="L348" s="18"/>
      <c r="M348" s="18"/>
      <c r="N348" s="18"/>
      <c r="O348" s="18"/>
      <c r="P348" s="18"/>
      <c r="Q348" s="18"/>
      <c r="R348" s="18"/>
      <c r="S348" s="18"/>
      <c r="T348" s="18"/>
      <c r="U348" s="18"/>
      <c r="V348" s="18"/>
      <c r="W348" s="18"/>
      <c r="X348" s="18"/>
      <c r="Y348" s="18"/>
    </row>
    <row r="349" spans="1:25" s="1" customFormat="1" ht="30" x14ac:dyDescent="0.25">
      <c r="A349" s="7" t="s">
        <v>16</v>
      </c>
      <c r="B349" s="7" t="s">
        <v>15</v>
      </c>
      <c r="C349" s="10" t="s">
        <v>996</v>
      </c>
      <c r="D349" s="10" t="s">
        <v>997</v>
      </c>
      <c r="E349" s="10" t="s">
        <v>998</v>
      </c>
      <c r="F349" s="10" t="s">
        <v>999</v>
      </c>
      <c r="G349" s="10" t="s">
        <v>1000</v>
      </c>
      <c r="H349" s="10" t="s">
        <v>230</v>
      </c>
      <c r="I349" s="9"/>
      <c r="J349" s="9"/>
      <c r="K349" s="9"/>
      <c r="L349" s="9"/>
      <c r="M349" s="9"/>
      <c r="N349" s="9"/>
      <c r="O349" s="9"/>
      <c r="P349" s="9"/>
      <c r="Q349" s="9"/>
      <c r="R349" s="9"/>
      <c r="S349" s="9"/>
      <c r="T349" s="9"/>
      <c r="U349" s="9"/>
      <c r="V349" s="9"/>
      <c r="W349" s="9"/>
      <c r="X349" s="9"/>
      <c r="Y349" s="9"/>
    </row>
    <row r="350" spans="1:25" s="1" customFormat="1" x14ac:dyDescent="0.25">
      <c r="A350" s="6" t="s">
        <v>11</v>
      </c>
      <c r="B350" s="4">
        <v>3306</v>
      </c>
      <c r="C350" s="19">
        <v>9.9213551119177248E-2</v>
      </c>
      <c r="D350" s="19">
        <v>0.63823351482153656</v>
      </c>
      <c r="E350" s="19">
        <v>0.12734422262552933</v>
      </c>
      <c r="F350" s="19">
        <v>5.7168784029038112E-2</v>
      </c>
      <c r="G350" s="19">
        <v>4.8396854204476713E-3</v>
      </c>
      <c r="H350" s="19">
        <v>7.3200241984271025E-2</v>
      </c>
      <c r="I350" s="20"/>
      <c r="J350" s="20"/>
      <c r="K350" s="20"/>
      <c r="L350" s="20"/>
      <c r="M350" s="20"/>
      <c r="N350" s="20"/>
      <c r="O350" s="20"/>
      <c r="P350" s="20"/>
      <c r="Q350" s="20"/>
      <c r="R350" s="20"/>
      <c r="S350" s="20"/>
      <c r="T350" s="20"/>
      <c r="U350" s="20"/>
      <c r="V350" s="20"/>
      <c r="W350" s="20"/>
      <c r="X350" s="20"/>
      <c r="Y350" s="20"/>
    </row>
    <row r="351" spans="1:25" s="1" customFormat="1" x14ac:dyDescent="0.25">
      <c r="A351" s="5" t="s">
        <v>10</v>
      </c>
      <c r="B351" s="4">
        <v>1250</v>
      </c>
      <c r="C351" s="19">
        <v>0.1</v>
      </c>
      <c r="D351" s="19">
        <v>0.62239999999999995</v>
      </c>
      <c r="E351" s="19">
        <v>0.13039999999999999</v>
      </c>
      <c r="F351" s="19">
        <v>6.08E-2</v>
      </c>
      <c r="G351" s="19">
        <v>4.7999999999999996E-3</v>
      </c>
      <c r="H351" s="19">
        <v>8.1600000000000006E-2</v>
      </c>
      <c r="I351" s="20"/>
      <c r="J351" s="20"/>
      <c r="K351" s="20"/>
      <c r="L351" s="20"/>
      <c r="M351" s="20"/>
      <c r="N351" s="20"/>
      <c r="O351" s="20"/>
      <c r="P351" s="20"/>
      <c r="Q351" s="20"/>
      <c r="R351" s="20"/>
      <c r="S351" s="20"/>
      <c r="T351" s="20"/>
      <c r="U351" s="20"/>
      <c r="V351" s="20"/>
      <c r="W351" s="20"/>
      <c r="X351" s="20"/>
      <c r="Y351" s="20"/>
    </row>
    <row r="352" spans="1:25" s="1" customFormat="1" x14ac:dyDescent="0.25">
      <c r="A352" s="5" t="s">
        <v>9</v>
      </c>
      <c r="B352" s="4">
        <v>570</v>
      </c>
      <c r="C352" s="19">
        <v>0.10175438596491228</v>
      </c>
      <c r="D352" s="19">
        <v>0.70350877192982453</v>
      </c>
      <c r="E352" s="19">
        <v>9.1228070175438603E-2</v>
      </c>
      <c r="F352" s="19">
        <v>4.3859649122807015E-2</v>
      </c>
      <c r="G352" s="19">
        <v>5.263157894736842E-3</v>
      </c>
      <c r="H352" s="19">
        <v>5.4385964912280704E-2</v>
      </c>
      <c r="I352" s="20"/>
      <c r="J352" s="20"/>
      <c r="K352" s="20"/>
      <c r="L352" s="20"/>
      <c r="M352" s="20"/>
      <c r="N352" s="20"/>
      <c r="O352" s="20"/>
      <c r="P352" s="20"/>
      <c r="Q352" s="20"/>
      <c r="R352" s="20"/>
      <c r="S352" s="20"/>
      <c r="T352" s="20"/>
      <c r="U352" s="20"/>
      <c r="V352" s="20"/>
      <c r="W352" s="20"/>
      <c r="X352" s="20"/>
      <c r="Y352" s="20"/>
    </row>
    <row r="353" spans="1:25" s="1" customFormat="1" x14ac:dyDescent="0.25">
      <c r="A353" s="5" t="s">
        <v>8</v>
      </c>
      <c r="B353" s="4">
        <v>626</v>
      </c>
      <c r="C353" s="19">
        <v>9.4249201277955275E-2</v>
      </c>
      <c r="D353" s="19">
        <v>0.61182108626198084</v>
      </c>
      <c r="E353" s="19">
        <v>0.14217252396166133</v>
      </c>
      <c r="F353" s="19">
        <v>7.0287539936102233E-2</v>
      </c>
      <c r="G353" s="19">
        <v>6.3897763578274758E-3</v>
      </c>
      <c r="H353" s="19">
        <v>7.5079872204472847E-2</v>
      </c>
      <c r="I353" s="20"/>
      <c r="J353" s="20"/>
      <c r="K353" s="20"/>
      <c r="L353" s="20"/>
      <c r="M353" s="20"/>
      <c r="N353" s="20"/>
      <c r="O353" s="20"/>
      <c r="P353" s="20"/>
      <c r="Q353" s="20"/>
      <c r="R353" s="20"/>
      <c r="S353" s="20"/>
      <c r="T353" s="20"/>
      <c r="U353" s="20"/>
      <c r="V353" s="20"/>
      <c r="W353" s="20"/>
      <c r="X353" s="20"/>
      <c r="Y353" s="20"/>
    </row>
    <row r="354" spans="1:25" s="1" customFormat="1" x14ac:dyDescent="0.25">
      <c r="A354" s="5" t="s">
        <v>7</v>
      </c>
      <c r="B354" s="4">
        <v>384</v>
      </c>
      <c r="C354" s="19">
        <v>7.8125E-2</v>
      </c>
      <c r="D354" s="19">
        <v>0.6171875</v>
      </c>
      <c r="E354" s="19">
        <v>0.15364583333333334</v>
      </c>
      <c r="F354" s="19">
        <v>5.46875E-2</v>
      </c>
      <c r="G354" s="19">
        <v>0</v>
      </c>
      <c r="H354" s="19">
        <v>9.6354166666666671E-2</v>
      </c>
      <c r="I354" s="20"/>
      <c r="J354" s="20"/>
      <c r="K354" s="20"/>
      <c r="L354" s="20"/>
      <c r="M354" s="20"/>
      <c r="N354" s="20"/>
      <c r="O354" s="20"/>
      <c r="P354" s="20"/>
      <c r="Q354" s="20"/>
      <c r="R354" s="20"/>
      <c r="S354" s="20"/>
      <c r="T354" s="20"/>
      <c r="U354" s="20"/>
      <c r="V354" s="20"/>
      <c r="W354" s="20"/>
      <c r="X354" s="20"/>
      <c r="Y354" s="20"/>
    </row>
    <row r="355" spans="1:25" s="1" customFormat="1" x14ac:dyDescent="0.25">
      <c r="A355" s="5" t="s">
        <v>6</v>
      </c>
      <c r="B355" s="4">
        <v>476</v>
      </c>
      <c r="C355" s="19">
        <v>0.11764705882352941</v>
      </c>
      <c r="D355" s="19">
        <v>0.65336134453781514</v>
      </c>
      <c r="E355" s="19">
        <v>0.12184873949579832</v>
      </c>
      <c r="F355" s="19">
        <v>4.8319327731092439E-2</v>
      </c>
      <c r="G355" s="19">
        <v>6.3025210084033615E-3</v>
      </c>
      <c r="H355" s="19">
        <v>5.2521008403361345E-2</v>
      </c>
      <c r="I355" s="20"/>
      <c r="J355" s="20"/>
      <c r="K355" s="20"/>
      <c r="L355" s="20"/>
      <c r="M355" s="20"/>
      <c r="N355" s="20"/>
      <c r="O355" s="20"/>
      <c r="P355" s="20"/>
      <c r="Q355" s="20"/>
      <c r="R355" s="20"/>
      <c r="S355" s="20"/>
      <c r="T355" s="20"/>
      <c r="U355" s="20"/>
      <c r="V355" s="20"/>
      <c r="W355" s="20"/>
      <c r="X355" s="20"/>
      <c r="Y355" s="20"/>
    </row>
    <row r="356" spans="1:25" s="1" customFormat="1" x14ac:dyDescent="0.25">
      <c r="A356" s="5" t="s">
        <v>5</v>
      </c>
      <c r="B356" s="4">
        <v>1936</v>
      </c>
      <c r="C356" s="19">
        <v>9.1425619834710745E-2</v>
      </c>
      <c r="D356" s="19">
        <v>0.63068181818181823</v>
      </c>
      <c r="E356" s="19">
        <v>0.14359504132231404</v>
      </c>
      <c r="F356" s="19">
        <v>5.8884297520661155E-2</v>
      </c>
      <c r="G356" s="19">
        <v>5.681818181818182E-3</v>
      </c>
      <c r="H356" s="19">
        <v>6.973140495867769E-2</v>
      </c>
      <c r="I356" s="20"/>
      <c r="J356" s="20"/>
      <c r="K356" s="20"/>
      <c r="L356" s="20"/>
      <c r="M356" s="20"/>
      <c r="N356" s="20"/>
      <c r="O356" s="20"/>
      <c r="P356" s="20"/>
      <c r="Q356" s="20"/>
      <c r="R356" s="20"/>
      <c r="S356" s="20"/>
      <c r="T356" s="20"/>
      <c r="U356" s="20"/>
      <c r="V356" s="20"/>
      <c r="W356" s="20"/>
      <c r="X356" s="20"/>
      <c r="Y356" s="20"/>
    </row>
    <row r="357" spans="1:25" s="1" customFormat="1" x14ac:dyDescent="0.25">
      <c r="A357" s="5" t="s">
        <v>4</v>
      </c>
      <c r="B357" s="4">
        <v>1281</v>
      </c>
      <c r="C357" s="19">
        <v>0.11085089773614364</v>
      </c>
      <c r="D357" s="19">
        <v>0.65339578454332548</v>
      </c>
      <c r="E357" s="19">
        <v>0.1053864168618267</v>
      </c>
      <c r="F357" s="19">
        <v>5.4644808743169397E-2</v>
      </c>
      <c r="G357" s="19">
        <v>3.9032006245120999E-3</v>
      </c>
      <c r="H357" s="19">
        <v>7.1818891491022635E-2</v>
      </c>
      <c r="I357" s="20"/>
      <c r="J357" s="20"/>
      <c r="K357" s="20"/>
      <c r="L357" s="20"/>
      <c r="M357" s="20"/>
      <c r="N357" s="20"/>
      <c r="O357" s="20"/>
      <c r="P357" s="20"/>
      <c r="Q357" s="20"/>
      <c r="R357" s="20"/>
      <c r="S357" s="20"/>
      <c r="T357" s="20"/>
      <c r="U357" s="20"/>
      <c r="V357" s="20"/>
      <c r="W357" s="20"/>
      <c r="X357" s="20"/>
      <c r="Y357" s="20"/>
    </row>
    <row r="358" spans="1:25" s="1" customFormat="1" x14ac:dyDescent="0.25">
      <c r="A358" s="5" t="s">
        <v>3</v>
      </c>
      <c r="B358" s="4">
        <v>889</v>
      </c>
      <c r="C358" s="19">
        <v>0.13835770528683913</v>
      </c>
      <c r="D358" s="19">
        <v>0.63217097862767158</v>
      </c>
      <c r="E358" s="19">
        <v>0.10573678290213723</v>
      </c>
      <c r="F358" s="19">
        <v>3.8245219347581551E-2</v>
      </c>
      <c r="G358" s="19">
        <v>6.7491563554555678E-3</v>
      </c>
      <c r="H358" s="19">
        <v>7.874015748031496E-2</v>
      </c>
      <c r="I358" s="20"/>
      <c r="J358" s="20"/>
      <c r="K358" s="20"/>
      <c r="L358" s="20"/>
      <c r="M358" s="20"/>
      <c r="N358" s="20"/>
      <c r="O358" s="20"/>
      <c r="P358" s="20"/>
      <c r="Q358" s="20"/>
      <c r="R358" s="20"/>
      <c r="S358" s="20"/>
      <c r="T358" s="20"/>
      <c r="U358" s="20"/>
      <c r="V358" s="20"/>
      <c r="W358" s="20"/>
      <c r="X358" s="20"/>
      <c r="Y358" s="20"/>
    </row>
    <row r="359" spans="1:25" s="1" customFormat="1" x14ac:dyDescent="0.25">
      <c r="A359" s="5" t="s">
        <v>2</v>
      </c>
      <c r="B359" s="4">
        <v>1345</v>
      </c>
      <c r="C359" s="19">
        <v>8.6245353159851296E-2</v>
      </c>
      <c r="D359" s="19">
        <v>0.58513011152416361</v>
      </c>
      <c r="E359" s="19">
        <v>0.16133828996282529</v>
      </c>
      <c r="F359" s="19">
        <v>7.5836431226765796E-2</v>
      </c>
      <c r="G359" s="19">
        <v>5.9479553903345724E-3</v>
      </c>
      <c r="H359" s="19">
        <v>8.5501858736059477E-2</v>
      </c>
      <c r="I359" s="20"/>
      <c r="J359" s="20"/>
      <c r="K359" s="20"/>
      <c r="L359" s="20"/>
      <c r="M359" s="20"/>
      <c r="N359" s="20"/>
      <c r="O359" s="20"/>
      <c r="P359" s="20"/>
      <c r="Q359" s="20"/>
      <c r="R359" s="20"/>
      <c r="S359" s="20"/>
      <c r="T359" s="20"/>
      <c r="U359" s="20"/>
      <c r="V359" s="20"/>
      <c r="W359" s="20"/>
      <c r="X359" s="20"/>
      <c r="Y359" s="20"/>
    </row>
    <row r="360" spans="1:25" s="1" customFormat="1" x14ac:dyDescent="0.25">
      <c r="A360" s="5" t="s">
        <v>1</v>
      </c>
      <c r="B360" s="4">
        <v>404</v>
      </c>
      <c r="C360" s="19">
        <v>6.9306930693069313E-2</v>
      </c>
      <c r="D360" s="19">
        <v>0.67821782178217827</v>
      </c>
      <c r="E360" s="19">
        <v>0.12871287128712872</v>
      </c>
      <c r="F360" s="19">
        <v>6.9306930693069313E-2</v>
      </c>
      <c r="G360" s="19">
        <v>2.4752475247524753E-3</v>
      </c>
      <c r="H360" s="19">
        <v>5.1980198019801978E-2</v>
      </c>
      <c r="I360" s="20"/>
      <c r="J360" s="20"/>
      <c r="K360" s="20"/>
      <c r="L360" s="20"/>
      <c r="M360" s="20"/>
      <c r="N360" s="20"/>
      <c r="O360" s="20"/>
      <c r="P360" s="20"/>
      <c r="Q360" s="20"/>
      <c r="R360" s="20"/>
      <c r="S360" s="20"/>
      <c r="T360" s="20"/>
      <c r="U360" s="20"/>
      <c r="V360" s="20"/>
      <c r="W360" s="20"/>
      <c r="X360" s="20"/>
      <c r="Y360" s="20"/>
    </row>
    <row r="361" spans="1:25" s="1" customFormat="1" x14ac:dyDescent="0.25">
      <c r="A361" s="5" t="s">
        <v>0</v>
      </c>
      <c r="B361" s="4">
        <v>630</v>
      </c>
      <c r="C361" s="19">
        <v>8.7301587301587297E-2</v>
      </c>
      <c r="D361" s="19">
        <v>0.73650793650793656</v>
      </c>
      <c r="E361" s="19">
        <v>8.7301587301587297E-2</v>
      </c>
      <c r="F361" s="19">
        <v>3.650793650793651E-2</v>
      </c>
      <c r="G361" s="19">
        <v>1.5873015873015873E-3</v>
      </c>
      <c r="H361" s="19">
        <v>5.0793650793650794E-2</v>
      </c>
      <c r="I361" s="20"/>
      <c r="J361" s="20"/>
      <c r="K361" s="20"/>
      <c r="L361" s="20"/>
      <c r="M361" s="20"/>
      <c r="N361" s="20"/>
      <c r="O361" s="20"/>
      <c r="P361" s="20"/>
      <c r="Q361" s="20"/>
      <c r="R361" s="20"/>
      <c r="S361" s="20"/>
      <c r="T361" s="20"/>
      <c r="U361" s="20"/>
      <c r="V361" s="20"/>
      <c r="W361" s="20"/>
      <c r="X361" s="20"/>
      <c r="Y361" s="20"/>
    </row>
    <row r="362" spans="1:25" s="1" customFormat="1" x14ac:dyDescent="0.25">
      <c r="C362" s="18"/>
      <c r="D362" s="18"/>
      <c r="E362" s="18"/>
      <c r="F362" s="18"/>
      <c r="G362" s="18"/>
      <c r="H362" s="18"/>
      <c r="I362" s="18"/>
      <c r="J362" s="18"/>
      <c r="K362" s="18"/>
      <c r="L362" s="18"/>
      <c r="M362" s="18"/>
      <c r="N362" s="18"/>
      <c r="O362" s="18"/>
      <c r="P362" s="18"/>
      <c r="Q362" s="18"/>
      <c r="R362" s="18"/>
      <c r="S362" s="18"/>
      <c r="T362" s="18"/>
      <c r="U362" s="18"/>
      <c r="V362" s="18"/>
      <c r="W362" s="18"/>
      <c r="X362" s="18"/>
      <c r="Y362" s="18"/>
    </row>
    <row r="363" spans="1:25" s="1" customFormat="1" x14ac:dyDescent="0.25">
      <c r="A363" s="1" t="s">
        <v>1001</v>
      </c>
      <c r="C363" s="18"/>
      <c r="D363" s="18"/>
      <c r="E363" s="18"/>
      <c r="F363" s="18"/>
      <c r="G363" s="18"/>
      <c r="H363" s="18"/>
      <c r="I363" s="18"/>
      <c r="J363" s="18"/>
      <c r="K363" s="18"/>
      <c r="L363" s="18"/>
      <c r="M363" s="18"/>
      <c r="N363" s="18"/>
      <c r="O363" s="18"/>
      <c r="P363" s="18"/>
      <c r="Q363" s="18"/>
      <c r="R363" s="18"/>
      <c r="S363" s="18"/>
      <c r="T363" s="18"/>
      <c r="U363" s="18"/>
      <c r="V363" s="18"/>
      <c r="W363" s="18"/>
      <c r="X363" s="18"/>
      <c r="Y363" s="18"/>
    </row>
    <row r="364" spans="1:25" s="1" customFormat="1" x14ac:dyDescent="0.25">
      <c r="C364" s="18"/>
      <c r="D364" s="18"/>
      <c r="E364" s="18"/>
      <c r="F364" s="18"/>
      <c r="G364" s="18"/>
      <c r="H364" s="18"/>
      <c r="I364" s="18"/>
      <c r="J364" s="18"/>
      <c r="K364" s="18"/>
      <c r="L364" s="18"/>
      <c r="M364" s="18"/>
      <c r="N364" s="18"/>
      <c r="O364" s="18"/>
      <c r="P364" s="18"/>
      <c r="Q364" s="18"/>
      <c r="R364" s="18"/>
      <c r="S364" s="18"/>
      <c r="T364" s="18"/>
      <c r="U364" s="18"/>
      <c r="V364" s="18"/>
      <c r="W364" s="18"/>
      <c r="X364" s="18"/>
      <c r="Y364" s="18"/>
    </row>
    <row r="365" spans="1:25" s="1" customFormat="1" ht="135" x14ac:dyDescent="0.25">
      <c r="A365" s="7" t="s">
        <v>16</v>
      </c>
      <c r="B365" s="7" t="s">
        <v>15</v>
      </c>
      <c r="C365" s="10" t="s">
        <v>1002</v>
      </c>
      <c r="D365" s="10" t="s">
        <v>1003</v>
      </c>
      <c r="E365" s="10" t="s">
        <v>1004</v>
      </c>
      <c r="F365" s="10" t="s">
        <v>1005</v>
      </c>
      <c r="G365" s="10" t="s">
        <v>1006</v>
      </c>
      <c r="H365" s="10" t="s">
        <v>1007</v>
      </c>
      <c r="I365" s="10" t="s">
        <v>1008</v>
      </c>
      <c r="J365" s="10" t="s">
        <v>1009</v>
      </c>
      <c r="K365" s="10" t="s">
        <v>1010</v>
      </c>
      <c r="L365" s="10" t="s">
        <v>1011</v>
      </c>
      <c r="M365" s="10" t="s">
        <v>1012</v>
      </c>
      <c r="X365" s="9"/>
      <c r="Y365" s="9"/>
    </row>
    <row r="366" spans="1:25" s="1" customFormat="1" x14ac:dyDescent="0.25">
      <c r="A366" s="6" t="s">
        <v>11</v>
      </c>
      <c r="B366" s="4">
        <v>3216</v>
      </c>
      <c r="C366" s="19">
        <v>0.45149253731343286</v>
      </c>
      <c r="D366" s="19">
        <v>0.3125</v>
      </c>
      <c r="E366" s="19">
        <v>0.26057213930348261</v>
      </c>
      <c r="F366" s="19">
        <v>0.28700248756218905</v>
      </c>
      <c r="G366" s="19">
        <v>0.10354477611940298</v>
      </c>
      <c r="H366" s="19">
        <v>3.0783582089552237E-2</v>
      </c>
      <c r="I366" s="19">
        <v>6.0945273631840796E-2</v>
      </c>
      <c r="J366" s="19">
        <v>0.70118159203980102</v>
      </c>
      <c r="K366" s="19">
        <v>0.27052238805970147</v>
      </c>
      <c r="L366" s="19">
        <v>0.29664179104477612</v>
      </c>
      <c r="M366" s="19">
        <v>0.4449626865671642</v>
      </c>
      <c r="X366" s="20"/>
      <c r="Y366" s="20"/>
    </row>
    <row r="367" spans="1:25" s="1" customFormat="1" x14ac:dyDescent="0.25">
      <c r="A367" s="5" t="s">
        <v>10</v>
      </c>
      <c r="B367" s="4">
        <v>1202</v>
      </c>
      <c r="C367" s="19">
        <v>0.47920133111480867</v>
      </c>
      <c r="D367" s="19">
        <v>0.32279534109816971</v>
      </c>
      <c r="E367" s="19">
        <v>0.27870216306156403</v>
      </c>
      <c r="F367" s="19">
        <v>0.26539101497504158</v>
      </c>
      <c r="G367" s="19">
        <v>0.12063227953410982</v>
      </c>
      <c r="H367" s="19">
        <v>3.4109816971713808E-2</v>
      </c>
      <c r="I367" s="19">
        <v>5.8236272878535771E-2</v>
      </c>
      <c r="J367" s="19">
        <v>0.6905158069883528</v>
      </c>
      <c r="K367" s="19">
        <v>0.2562396006655574</v>
      </c>
      <c r="L367" s="19">
        <v>0.32778702163061563</v>
      </c>
      <c r="M367" s="19">
        <v>0.46422628951747086</v>
      </c>
      <c r="X367" s="20"/>
      <c r="Y367" s="20"/>
    </row>
    <row r="368" spans="1:25" s="1" customFormat="1" x14ac:dyDescent="0.25">
      <c r="A368" s="5" t="s">
        <v>9</v>
      </c>
      <c r="B368" s="4">
        <v>551</v>
      </c>
      <c r="C368" s="19">
        <v>0.47005444646098005</v>
      </c>
      <c r="D368" s="19">
        <v>0.33393829401088931</v>
      </c>
      <c r="E368" s="19">
        <v>0.22867513611615245</v>
      </c>
      <c r="F368" s="19">
        <v>0.26315789473684209</v>
      </c>
      <c r="G368" s="19">
        <v>5.8076225045372049E-2</v>
      </c>
      <c r="H368" s="19">
        <v>1.4519056261343012E-2</v>
      </c>
      <c r="I368" s="19">
        <v>3.9927404718693285E-2</v>
      </c>
      <c r="J368" s="19">
        <v>0.64972776769509977</v>
      </c>
      <c r="K368" s="19">
        <v>0.26497277676950998</v>
      </c>
      <c r="L368" s="19">
        <v>0.24863883847549909</v>
      </c>
      <c r="M368" s="19">
        <v>0.47368421052631576</v>
      </c>
      <c r="X368" s="20"/>
      <c r="Y368" s="20"/>
    </row>
    <row r="369" spans="1:25" s="1" customFormat="1" x14ac:dyDescent="0.25">
      <c r="A369" s="5" t="s">
        <v>8</v>
      </c>
      <c r="B369" s="4">
        <v>610</v>
      </c>
      <c r="C369" s="19">
        <v>0.42622950819672129</v>
      </c>
      <c r="D369" s="19">
        <v>0.29016393442622951</v>
      </c>
      <c r="E369" s="19">
        <v>0.25409836065573771</v>
      </c>
      <c r="F369" s="19">
        <v>0.31475409836065577</v>
      </c>
      <c r="G369" s="19">
        <v>0.11147540983606558</v>
      </c>
      <c r="H369" s="19">
        <v>3.9344262295081971E-2</v>
      </c>
      <c r="I369" s="19">
        <v>7.8688524590163941E-2</v>
      </c>
      <c r="J369" s="19">
        <v>0.68688524590163935</v>
      </c>
      <c r="K369" s="19">
        <v>0.27540983606557379</v>
      </c>
      <c r="L369" s="19">
        <v>0.28688524590163933</v>
      </c>
      <c r="M369" s="19">
        <v>0.40655737704918032</v>
      </c>
      <c r="X369" s="20"/>
      <c r="Y369" s="20"/>
    </row>
    <row r="370" spans="1:25" s="1" customFormat="1" x14ac:dyDescent="0.25">
      <c r="A370" s="5" t="s">
        <v>7</v>
      </c>
      <c r="B370" s="4">
        <v>372</v>
      </c>
      <c r="C370" s="19">
        <v>0.43010752688172044</v>
      </c>
      <c r="D370" s="19">
        <v>0.29301075268817206</v>
      </c>
      <c r="E370" s="19">
        <v>0.33333333333333331</v>
      </c>
      <c r="F370" s="19">
        <v>0.29838709677419356</v>
      </c>
      <c r="G370" s="19">
        <v>8.8709677419354843E-2</v>
      </c>
      <c r="H370" s="19">
        <v>3.4946236559139782E-2</v>
      </c>
      <c r="I370" s="19">
        <v>9.6774193548387094E-2</v>
      </c>
      <c r="J370" s="19">
        <v>0.79569892473118276</v>
      </c>
      <c r="K370" s="19">
        <v>0.35752688172043012</v>
      </c>
      <c r="L370" s="19">
        <v>0.29032258064516131</v>
      </c>
      <c r="M370" s="19">
        <v>0.44354838709677419</v>
      </c>
      <c r="X370" s="20"/>
      <c r="Y370" s="20"/>
    </row>
    <row r="371" spans="1:25" s="1" customFormat="1" x14ac:dyDescent="0.25">
      <c r="A371" s="5" t="s">
        <v>6</v>
      </c>
      <c r="B371" s="4">
        <v>481</v>
      </c>
      <c r="C371" s="19">
        <v>0.40956340956340959</v>
      </c>
      <c r="D371" s="19">
        <v>0.30561330561330563</v>
      </c>
      <c r="E371" s="19">
        <v>0.20374220374220375</v>
      </c>
      <c r="F371" s="19">
        <v>0.32432432432432434</v>
      </c>
      <c r="G371" s="19">
        <v>0.11434511434511435</v>
      </c>
      <c r="H371" s="19">
        <v>2.7027027027027029E-2</v>
      </c>
      <c r="I371" s="19">
        <v>4.1580041580041582E-2</v>
      </c>
      <c r="J371" s="19">
        <v>0.73180873180873185</v>
      </c>
      <c r="K371" s="19">
        <v>0.2390852390852391</v>
      </c>
      <c r="L371" s="19">
        <v>0.29106029106029108</v>
      </c>
      <c r="M371" s="19">
        <v>0.41372141372141374</v>
      </c>
      <c r="X371" s="20"/>
      <c r="Y371" s="20"/>
    </row>
    <row r="372" spans="1:25" s="1" customFormat="1" x14ac:dyDescent="0.25">
      <c r="A372" s="5" t="s">
        <v>5</v>
      </c>
      <c r="B372" s="4">
        <v>1878</v>
      </c>
      <c r="C372" s="19">
        <v>0.46325878594249204</v>
      </c>
      <c r="D372" s="19">
        <v>0.31629392971246006</v>
      </c>
      <c r="E372" s="19">
        <v>0.24600638977635783</v>
      </c>
      <c r="F372" s="19">
        <v>0.31256656017039403</v>
      </c>
      <c r="G372" s="19">
        <v>9.4249201277955275E-2</v>
      </c>
      <c r="H372" s="19">
        <v>2.7156549520766772E-2</v>
      </c>
      <c r="I372" s="19">
        <v>4.1001064962726305E-2</v>
      </c>
      <c r="J372" s="19">
        <v>0.71671991480298192</v>
      </c>
      <c r="K372" s="19">
        <v>0.28061767838125667</v>
      </c>
      <c r="L372" s="19">
        <v>0.30777422790202341</v>
      </c>
      <c r="M372" s="19">
        <v>0.42758253461128859</v>
      </c>
      <c r="X372" s="20"/>
      <c r="Y372" s="20"/>
    </row>
    <row r="373" spans="1:25" s="1" customFormat="1" x14ac:dyDescent="0.25">
      <c r="A373" s="5" t="s">
        <v>4</v>
      </c>
      <c r="B373" s="4">
        <v>1259</v>
      </c>
      <c r="C373" s="19">
        <v>0.43208895949166004</v>
      </c>
      <c r="D373" s="19">
        <v>0.30262112787926926</v>
      </c>
      <c r="E373" s="19">
        <v>0.28038125496425736</v>
      </c>
      <c r="F373" s="19">
        <v>0.25655281969817317</v>
      </c>
      <c r="G373" s="19">
        <v>0.11755361397934869</v>
      </c>
      <c r="H373" s="19">
        <v>3.4948371723590152E-2</v>
      </c>
      <c r="I373" s="19">
        <v>8.9753772835583792E-2</v>
      </c>
      <c r="J373" s="19">
        <v>0.67672756155679115</v>
      </c>
      <c r="K373" s="19">
        <v>0.25496425734710088</v>
      </c>
      <c r="L373" s="19">
        <v>0.27799841143764892</v>
      </c>
      <c r="M373" s="19">
        <v>0.47021445591739475</v>
      </c>
      <c r="X373" s="20"/>
      <c r="Y373" s="20"/>
    </row>
    <row r="374" spans="1:25" s="1" customFormat="1" x14ac:dyDescent="0.25">
      <c r="A374" s="5" t="s">
        <v>3</v>
      </c>
      <c r="B374" s="4">
        <v>743</v>
      </c>
      <c r="C374" s="19">
        <v>0.33109017496635262</v>
      </c>
      <c r="D374" s="19">
        <v>0.2072678331090175</v>
      </c>
      <c r="E374" s="19">
        <v>5.7873485868102287E-2</v>
      </c>
      <c r="F374" s="19">
        <v>0.39165545087483178</v>
      </c>
      <c r="G374" s="19">
        <v>4.1722745625841183E-2</v>
      </c>
      <c r="H374" s="19">
        <v>2.4226110363391656E-2</v>
      </c>
      <c r="I374" s="19">
        <v>1.2113055181695828E-2</v>
      </c>
      <c r="J374" s="19">
        <v>0.55047106325706596</v>
      </c>
      <c r="K374" s="19">
        <v>0.17496635262449528</v>
      </c>
      <c r="L374" s="19">
        <v>0.21668909825033647</v>
      </c>
      <c r="M374" s="19">
        <v>0.32839838492597578</v>
      </c>
      <c r="X374" s="20"/>
      <c r="Y374" s="20"/>
    </row>
    <row r="375" spans="1:25" s="1" customFormat="1" x14ac:dyDescent="0.25">
      <c r="A375" s="5" t="s">
        <v>2</v>
      </c>
      <c r="B375" s="4">
        <v>1349</v>
      </c>
      <c r="C375" s="19">
        <v>0.42475908080059305</v>
      </c>
      <c r="D375" s="19">
        <v>0.28613787991104522</v>
      </c>
      <c r="E375" s="19">
        <v>0.20904373610081542</v>
      </c>
      <c r="F375" s="19">
        <v>0.28613787991104522</v>
      </c>
      <c r="G375" s="19">
        <v>8.9696071163825053E-2</v>
      </c>
      <c r="H375" s="19">
        <v>3.1134173461823574E-2</v>
      </c>
      <c r="I375" s="19">
        <v>5.0407709414381024E-2</v>
      </c>
      <c r="J375" s="19">
        <v>0.70200148257968864</v>
      </c>
      <c r="K375" s="19">
        <v>0.25945144551519644</v>
      </c>
      <c r="L375" s="19">
        <v>0.31060044477390658</v>
      </c>
      <c r="M375" s="19">
        <v>0.44403261675315048</v>
      </c>
      <c r="X375" s="20"/>
      <c r="Y375" s="20"/>
    </row>
    <row r="376" spans="1:25" s="1" customFormat="1" x14ac:dyDescent="0.25">
      <c r="A376" s="5" t="s">
        <v>1</v>
      </c>
      <c r="B376" s="4">
        <v>420</v>
      </c>
      <c r="C376" s="19">
        <v>0.50476190476190474</v>
      </c>
      <c r="D376" s="19">
        <v>0.37619047619047619</v>
      </c>
      <c r="E376" s="19">
        <v>0.33571428571428569</v>
      </c>
      <c r="F376" s="19">
        <v>0.23809523809523808</v>
      </c>
      <c r="G376" s="19">
        <v>0.11666666666666667</v>
      </c>
      <c r="H376" s="19">
        <v>2.1428571428571429E-2</v>
      </c>
      <c r="I376" s="19">
        <v>6.6666666666666666E-2</v>
      </c>
      <c r="J376" s="19">
        <v>0.76904761904761909</v>
      </c>
      <c r="K376" s="19">
        <v>0.32857142857142857</v>
      </c>
      <c r="L376" s="19">
        <v>0.30714285714285716</v>
      </c>
      <c r="M376" s="19">
        <v>0.52380952380952384</v>
      </c>
      <c r="X376" s="20"/>
      <c r="Y376" s="20"/>
    </row>
    <row r="377" spans="1:25" s="1" customFormat="1" x14ac:dyDescent="0.25">
      <c r="A377" s="5" t="s">
        <v>0</v>
      </c>
      <c r="B377" s="4">
        <v>671</v>
      </c>
      <c r="C377" s="19">
        <v>0.59910581222056636</v>
      </c>
      <c r="D377" s="19">
        <v>0.43815201192250375</v>
      </c>
      <c r="E377" s="19">
        <v>0.53502235469448589</v>
      </c>
      <c r="F377" s="19">
        <v>0.21162444113263784</v>
      </c>
      <c r="G377" s="19">
        <v>0.18628912071535023</v>
      </c>
      <c r="H377" s="19">
        <v>4.0238450074515646E-2</v>
      </c>
      <c r="I377" s="19">
        <v>0.13114754098360656</v>
      </c>
      <c r="J377" s="19">
        <v>0.82861400894187776</v>
      </c>
      <c r="K377" s="19">
        <v>0.36214605067064082</v>
      </c>
      <c r="L377" s="19">
        <v>0.34575260804769004</v>
      </c>
      <c r="M377" s="19">
        <v>0.52608047690014903</v>
      </c>
      <c r="X377" s="20"/>
      <c r="Y377" s="20"/>
    </row>
    <row r="378" spans="1:25" s="1" customFormat="1" x14ac:dyDescent="0.25">
      <c r="A378" s="16"/>
      <c r="B378" s="17"/>
      <c r="C378" s="22"/>
      <c r="D378" s="22"/>
      <c r="E378" s="22"/>
      <c r="F378" s="22"/>
      <c r="G378" s="22"/>
      <c r="H378" s="22"/>
      <c r="I378" s="22"/>
      <c r="J378" s="22"/>
      <c r="K378" s="22"/>
      <c r="L378" s="22"/>
      <c r="M378" s="22"/>
      <c r="N378" s="22"/>
      <c r="O378" s="22"/>
      <c r="P378" s="22"/>
      <c r="Q378" s="22"/>
      <c r="R378" s="22"/>
      <c r="S378" s="22"/>
      <c r="T378" s="22"/>
      <c r="U378" s="22"/>
      <c r="V378" s="22"/>
      <c r="W378" s="22"/>
      <c r="X378" s="22"/>
      <c r="Y378" s="22"/>
    </row>
    <row r="379" spans="1:25" s="1" customFormat="1" ht="90" x14ac:dyDescent="0.25">
      <c r="A379" s="7" t="s">
        <v>16</v>
      </c>
      <c r="B379" s="7" t="s">
        <v>15</v>
      </c>
      <c r="C379" s="10" t="s">
        <v>1013</v>
      </c>
      <c r="D379" s="10" t="s">
        <v>1014</v>
      </c>
      <c r="E379" s="10" t="s">
        <v>1015</v>
      </c>
      <c r="F379" s="10" t="s">
        <v>1016</v>
      </c>
      <c r="G379" s="10" t="s">
        <v>1017</v>
      </c>
      <c r="H379" s="10" t="s">
        <v>1018</v>
      </c>
      <c r="I379" s="10" t="s">
        <v>1019</v>
      </c>
      <c r="J379" s="10" t="s">
        <v>1020</v>
      </c>
      <c r="K379" s="10" t="s">
        <v>1021</v>
      </c>
      <c r="L379" s="10" t="s">
        <v>1022</v>
      </c>
      <c r="M379" s="22"/>
      <c r="N379" s="22"/>
      <c r="O379" s="22"/>
      <c r="P379" s="22"/>
      <c r="Q379" s="22"/>
      <c r="R379" s="22"/>
      <c r="S379" s="22"/>
      <c r="T379" s="22"/>
      <c r="U379" s="22"/>
      <c r="V379" s="22"/>
      <c r="W379" s="22"/>
      <c r="X379" s="22"/>
      <c r="Y379" s="22"/>
    </row>
    <row r="380" spans="1:25" s="1" customFormat="1" x14ac:dyDescent="0.25">
      <c r="A380" s="6" t="s">
        <v>11</v>
      </c>
      <c r="B380" s="4">
        <v>3216</v>
      </c>
      <c r="C380" s="19">
        <v>0.17910447761194029</v>
      </c>
      <c r="D380" s="19">
        <v>8.4266169154228854E-2</v>
      </c>
      <c r="E380" s="19">
        <v>9.763681592039801E-2</v>
      </c>
      <c r="F380" s="19">
        <v>1.7723880597014924E-2</v>
      </c>
      <c r="G380" s="19">
        <v>0.15858208955223882</v>
      </c>
      <c r="H380" s="19">
        <v>0.16044776119402984</v>
      </c>
      <c r="I380" s="19">
        <v>8.2089552238805971E-2</v>
      </c>
      <c r="J380" s="19">
        <v>0.12437810945273632</v>
      </c>
      <c r="K380" s="19">
        <v>0.14521144278606965</v>
      </c>
      <c r="L380" s="19">
        <v>0.10261194029850747</v>
      </c>
      <c r="M380" s="22"/>
      <c r="N380" s="22"/>
      <c r="O380" s="22"/>
      <c r="P380" s="22"/>
      <c r="Q380" s="22"/>
      <c r="R380" s="22"/>
      <c r="S380" s="22"/>
      <c r="T380" s="22"/>
      <c r="U380" s="22"/>
      <c r="V380" s="22"/>
      <c r="W380" s="22"/>
      <c r="X380" s="22"/>
      <c r="Y380" s="22"/>
    </row>
    <row r="381" spans="1:25" s="1" customFormat="1" x14ac:dyDescent="0.25">
      <c r="A381" s="5" t="s">
        <v>10</v>
      </c>
      <c r="B381" s="4">
        <v>1202</v>
      </c>
      <c r="C381" s="19">
        <v>0.16888519134775373</v>
      </c>
      <c r="D381" s="19">
        <v>9.0682196339434279E-2</v>
      </c>
      <c r="E381" s="19">
        <v>9.5673876871880198E-2</v>
      </c>
      <c r="F381" s="19">
        <v>1.3311148086522463E-2</v>
      </c>
      <c r="G381" s="19">
        <v>0.16222961730449251</v>
      </c>
      <c r="H381" s="19">
        <v>0.13560732113144758</v>
      </c>
      <c r="I381" s="19">
        <v>8.9018302828618973E-2</v>
      </c>
      <c r="J381" s="19">
        <v>0.14475873544093179</v>
      </c>
      <c r="K381" s="19">
        <v>0.19550748752079866</v>
      </c>
      <c r="L381" s="19">
        <v>0.12645590682196339</v>
      </c>
      <c r="M381" s="22"/>
      <c r="N381" s="22"/>
      <c r="O381" s="22"/>
      <c r="P381" s="22"/>
      <c r="Q381" s="22"/>
      <c r="R381" s="22"/>
      <c r="S381" s="22"/>
      <c r="T381" s="22"/>
      <c r="U381" s="22"/>
      <c r="V381" s="22"/>
      <c r="W381" s="22"/>
      <c r="X381" s="22"/>
      <c r="Y381" s="22"/>
    </row>
    <row r="382" spans="1:25" s="1" customFormat="1" x14ac:dyDescent="0.25">
      <c r="A382" s="5" t="s">
        <v>9</v>
      </c>
      <c r="B382" s="4">
        <v>551</v>
      </c>
      <c r="C382" s="19">
        <v>0.17241379310344829</v>
      </c>
      <c r="D382" s="19">
        <v>7.441016333938294E-2</v>
      </c>
      <c r="E382" s="19">
        <v>9.4373865698729589E-2</v>
      </c>
      <c r="F382" s="19">
        <v>5.4446460980036296E-3</v>
      </c>
      <c r="G382" s="19">
        <v>0.14337568058076225</v>
      </c>
      <c r="H382" s="19">
        <v>0.19419237749546278</v>
      </c>
      <c r="I382" s="19">
        <v>8.1669691470054442E-2</v>
      </c>
      <c r="J382" s="19">
        <v>9.0744101633393831E-2</v>
      </c>
      <c r="K382" s="19">
        <v>0.12159709618874773</v>
      </c>
      <c r="L382" s="19">
        <v>0.1306715063520871</v>
      </c>
      <c r="M382" s="22"/>
      <c r="N382" s="22"/>
      <c r="O382" s="22"/>
      <c r="P382" s="22"/>
      <c r="Q382" s="22"/>
      <c r="R382" s="22"/>
      <c r="S382" s="22"/>
      <c r="T382" s="22"/>
      <c r="U382" s="22"/>
      <c r="V382" s="22"/>
      <c r="W382" s="22"/>
      <c r="X382" s="22"/>
      <c r="Y382" s="22"/>
    </row>
    <row r="383" spans="1:25" s="1" customFormat="1" x14ac:dyDescent="0.25">
      <c r="A383" s="5" t="s">
        <v>8</v>
      </c>
      <c r="B383" s="4">
        <v>610</v>
      </c>
      <c r="C383" s="19">
        <v>0.16885245901639345</v>
      </c>
      <c r="D383" s="19">
        <v>7.2131147540983612E-2</v>
      </c>
      <c r="E383" s="19">
        <v>9.8360655737704916E-2</v>
      </c>
      <c r="F383" s="19">
        <v>3.4426229508196723E-2</v>
      </c>
      <c r="G383" s="19">
        <v>0.15737704918032788</v>
      </c>
      <c r="H383" s="19">
        <v>0.16229508196721312</v>
      </c>
      <c r="I383" s="19">
        <v>7.0491803278688522E-2</v>
      </c>
      <c r="J383" s="19">
        <v>0.13114754098360656</v>
      </c>
      <c r="K383" s="19">
        <v>0.12622950819672132</v>
      </c>
      <c r="L383" s="19">
        <v>4.4262295081967211E-2</v>
      </c>
      <c r="M383" s="22"/>
      <c r="N383" s="22"/>
      <c r="O383" s="22"/>
      <c r="P383" s="22"/>
      <c r="Q383" s="22"/>
      <c r="R383" s="22"/>
      <c r="S383" s="22"/>
      <c r="T383" s="22"/>
      <c r="U383" s="22"/>
      <c r="V383" s="22"/>
      <c r="W383" s="22"/>
      <c r="X383" s="22"/>
      <c r="Y383" s="22"/>
    </row>
    <row r="384" spans="1:25" s="1" customFormat="1" x14ac:dyDescent="0.25">
      <c r="A384" s="5" t="s">
        <v>7</v>
      </c>
      <c r="B384" s="4">
        <v>372</v>
      </c>
      <c r="C384" s="19">
        <v>0.22580645161290322</v>
      </c>
      <c r="D384" s="19">
        <v>9.9462365591397844E-2</v>
      </c>
      <c r="E384" s="19">
        <v>0.12365591397849462</v>
      </c>
      <c r="F384" s="19">
        <v>2.9569892473118281E-2</v>
      </c>
      <c r="G384" s="19">
        <v>0.19892473118279569</v>
      </c>
      <c r="H384" s="19">
        <v>0.18548387096774194</v>
      </c>
      <c r="I384" s="19">
        <v>0.11021505376344086</v>
      </c>
      <c r="J384" s="19">
        <v>0.20430107526881722</v>
      </c>
      <c r="K384" s="19">
        <v>0.16666666666666666</v>
      </c>
      <c r="L384" s="19">
        <v>5.9139784946236562E-2</v>
      </c>
      <c r="M384" s="22"/>
      <c r="N384" s="22"/>
      <c r="O384" s="22"/>
      <c r="P384" s="22"/>
      <c r="Q384" s="22"/>
      <c r="R384" s="22"/>
      <c r="S384" s="22"/>
      <c r="T384" s="22"/>
      <c r="U384" s="22"/>
      <c r="V384" s="22"/>
      <c r="W384" s="22"/>
      <c r="X384" s="22"/>
      <c r="Y384" s="22"/>
    </row>
    <row r="385" spans="1:25" s="1" customFormat="1" x14ac:dyDescent="0.25">
      <c r="A385" s="5" t="s">
        <v>6</v>
      </c>
      <c r="B385" s="4">
        <v>481</v>
      </c>
      <c r="C385" s="19">
        <v>0.1891891891891892</v>
      </c>
      <c r="D385" s="19">
        <v>8.3160083160083165E-2</v>
      </c>
      <c r="E385" s="19">
        <v>8.5239085239085244E-2</v>
      </c>
      <c r="F385" s="19">
        <v>1.2474012474012475E-2</v>
      </c>
      <c r="G385" s="19">
        <v>0.13721413721413722</v>
      </c>
      <c r="H385" s="19">
        <v>0.16216216216216217</v>
      </c>
      <c r="I385" s="19">
        <v>5.8212058212058215E-2</v>
      </c>
      <c r="J385" s="19">
        <v>4.1580041580041582E-2</v>
      </c>
      <c r="K385" s="19">
        <v>5.4054054054054057E-2</v>
      </c>
      <c r="L385" s="19">
        <v>0.11850311850311851</v>
      </c>
      <c r="M385" s="22"/>
      <c r="N385" s="22"/>
      <c r="O385" s="22"/>
      <c r="P385" s="22"/>
      <c r="Q385" s="22"/>
      <c r="R385" s="22"/>
      <c r="S385" s="22"/>
      <c r="T385" s="22"/>
      <c r="U385" s="22"/>
      <c r="V385" s="22"/>
      <c r="W385" s="22"/>
      <c r="X385" s="22"/>
      <c r="Y385" s="22"/>
    </row>
    <row r="386" spans="1:25" s="1" customFormat="1" x14ac:dyDescent="0.25">
      <c r="A386" s="5" t="s">
        <v>5</v>
      </c>
      <c r="B386" s="4">
        <v>1878</v>
      </c>
      <c r="C386" s="19">
        <v>0.17678381256656017</v>
      </c>
      <c r="D386" s="19">
        <v>8.3067092651757185E-2</v>
      </c>
      <c r="E386" s="19">
        <v>9.6911608093716725E-2</v>
      </c>
      <c r="F386" s="19">
        <v>1.863684771033014E-2</v>
      </c>
      <c r="G386" s="19">
        <v>0.15495207667731628</v>
      </c>
      <c r="H386" s="19">
        <v>0.15761448349307774</v>
      </c>
      <c r="I386" s="19">
        <v>8.2534611288604898E-2</v>
      </c>
      <c r="J386" s="19">
        <v>0.14057507987220447</v>
      </c>
      <c r="K386" s="19">
        <v>0.15335463258785942</v>
      </c>
      <c r="L386" s="19">
        <v>8.1469648562300323E-2</v>
      </c>
      <c r="M386" s="22"/>
      <c r="N386" s="22"/>
      <c r="O386" s="22"/>
      <c r="P386" s="22"/>
      <c r="Q386" s="22"/>
      <c r="R386" s="22"/>
      <c r="S386" s="22"/>
      <c r="T386" s="22"/>
      <c r="U386" s="22"/>
      <c r="V386" s="22"/>
      <c r="W386" s="22"/>
      <c r="X386" s="22"/>
      <c r="Y386" s="22"/>
    </row>
    <row r="387" spans="1:25" s="1" customFormat="1" x14ac:dyDescent="0.25">
      <c r="A387" s="5" t="s">
        <v>4</v>
      </c>
      <c r="B387" s="4">
        <v>1259</v>
      </c>
      <c r="C387" s="19">
        <v>0.1834789515488483</v>
      </c>
      <c r="D387" s="19">
        <v>8.4193804606830819E-2</v>
      </c>
      <c r="E387" s="19">
        <v>9.7696584590945199E-2</v>
      </c>
      <c r="F387" s="19">
        <v>1.5091342335186657E-2</v>
      </c>
      <c r="G387" s="19">
        <v>0.16679904686258937</v>
      </c>
      <c r="H387" s="19">
        <v>0.16203335980937253</v>
      </c>
      <c r="I387" s="19">
        <v>8.1016679904686265E-2</v>
      </c>
      <c r="J387" s="19">
        <v>0.10166799046862589</v>
      </c>
      <c r="K387" s="19">
        <v>0.13343923749007147</v>
      </c>
      <c r="L387" s="19">
        <v>0.13502779984114377</v>
      </c>
      <c r="M387" s="22"/>
      <c r="N387" s="22"/>
      <c r="O387" s="22"/>
      <c r="P387" s="22"/>
      <c r="Q387" s="22"/>
      <c r="R387" s="22"/>
      <c r="S387" s="22"/>
      <c r="T387" s="22"/>
      <c r="U387" s="22"/>
      <c r="V387" s="22"/>
      <c r="W387" s="22"/>
      <c r="X387" s="22"/>
      <c r="Y387" s="22"/>
    </row>
    <row r="388" spans="1:25" s="1" customFormat="1" x14ac:dyDescent="0.25">
      <c r="A388" s="5" t="s">
        <v>3</v>
      </c>
      <c r="B388" s="4">
        <v>743</v>
      </c>
      <c r="C388" s="19">
        <v>8.613728129205922E-2</v>
      </c>
      <c r="D388" s="19">
        <v>4.306864064602961E-2</v>
      </c>
      <c r="E388" s="19">
        <v>2.2880215343203229E-2</v>
      </c>
      <c r="F388" s="19">
        <v>2.6917900403768506E-3</v>
      </c>
      <c r="G388" s="19">
        <v>5.2489905787348586E-2</v>
      </c>
      <c r="H388" s="19">
        <v>4.4414535666218037E-2</v>
      </c>
      <c r="I388" s="19">
        <v>3.4993270524899055E-2</v>
      </c>
      <c r="J388" s="19">
        <v>4.0376850605652756E-2</v>
      </c>
      <c r="K388" s="19">
        <v>5.652759084791386E-2</v>
      </c>
      <c r="L388" s="19">
        <v>9.4212651413189769E-2</v>
      </c>
      <c r="M388" s="22"/>
      <c r="N388" s="22"/>
      <c r="O388" s="22"/>
      <c r="P388" s="22"/>
      <c r="Q388" s="22"/>
      <c r="R388" s="22"/>
      <c r="S388" s="22"/>
      <c r="T388" s="22"/>
      <c r="U388" s="22"/>
      <c r="V388" s="22"/>
      <c r="W388" s="22"/>
      <c r="X388" s="22"/>
      <c r="Y388" s="22"/>
    </row>
    <row r="389" spans="1:25" s="1" customFormat="1" x14ac:dyDescent="0.25">
      <c r="A389" s="5" t="s">
        <v>2</v>
      </c>
      <c r="B389" s="4">
        <v>1349</v>
      </c>
      <c r="C389" s="19">
        <v>0.16085989621942179</v>
      </c>
      <c r="D389" s="19">
        <v>7.7094143810229804E-2</v>
      </c>
      <c r="E389" s="19">
        <v>7.2646404744255003E-2</v>
      </c>
      <c r="F389" s="19">
        <v>1.1860637509266123E-2</v>
      </c>
      <c r="G389" s="19">
        <v>0.11415863602668644</v>
      </c>
      <c r="H389" s="19">
        <v>0.12157153446997776</v>
      </c>
      <c r="I389" s="19">
        <v>6.3750926612305414E-2</v>
      </c>
      <c r="J389" s="19">
        <v>9.9332839140103782E-2</v>
      </c>
      <c r="K389" s="19">
        <v>0.12083024462564863</v>
      </c>
      <c r="L389" s="19">
        <v>0.12083024462564863</v>
      </c>
      <c r="M389" s="22"/>
      <c r="N389" s="22"/>
      <c r="O389" s="22"/>
      <c r="P389" s="22"/>
      <c r="Q389" s="22"/>
      <c r="R389" s="22"/>
      <c r="S389" s="22"/>
      <c r="T389" s="22"/>
      <c r="U389" s="22"/>
      <c r="V389" s="22"/>
      <c r="W389" s="22"/>
      <c r="X389" s="22"/>
      <c r="Y389" s="22"/>
    </row>
    <row r="390" spans="1:25" s="1" customFormat="1" x14ac:dyDescent="0.25">
      <c r="A390" s="5" t="s">
        <v>1</v>
      </c>
      <c r="B390" s="4">
        <v>420</v>
      </c>
      <c r="C390" s="19">
        <v>0.23809523809523808</v>
      </c>
      <c r="D390" s="19">
        <v>9.7619047619047619E-2</v>
      </c>
      <c r="E390" s="19">
        <v>0.12619047619047619</v>
      </c>
      <c r="F390" s="19">
        <v>1.1904761904761904E-2</v>
      </c>
      <c r="G390" s="19">
        <v>0.21428571428571427</v>
      </c>
      <c r="H390" s="19">
        <v>0.21428571428571427</v>
      </c>
      <c r="I390" s="19">
        <v>8.8095238095238101E-2</v>
      </c>
      <c r="J390" s="19">
        <v>0.14285714285714285</v>
      </c>
      <c r="K390" s="19">
        <v>0.16904761904761906</v>
      </c>
      <c r="L390" s="19">
        <v>0.11666666666666667</v>
      </c>
      <c r="M390" s="22"/>
      <c r="N390" s="22"/>
      <c r="O390" s="22"/>
      <c r="P390" s="22"/>
      <c r="Q390" s="22"/>
      <c r="R390" s="22"/>
      <c r="S390" s="22"/>
      <c r="T390" s="22"/>
      <c r="U390" s="22"/>
      <c r="V390" s="22"/>
      <c r="W390" s="22"/>
      <c r="X390" s="22"/>
      <c r="Y390" s="22"/>
    </row>
    <row r="391" spans="1:25" s="1" customFormat="1" x14ac:dyDescent="0.25">
      <c r="A391" s="5" t="s">
        <v>0</v>
      </c>
      <c r="B391" s="4">
        <v>671</v>
      </c>
      <c r="C391" s="19">
        <v>0.28315946348733234</v>
      </c>
      <c r="D391" s="19">
        <v>0.12965722801788376</v>
      </c>
      <c r="E391" s="19">
        <v>0.21311475409836064</v>
      </c>
      <c r="F391" s="19">
        <v>5.0670640834575259E-2</v>
      </c>
      <c r="G391" s="19">
        <v>0.3323397913561848</v>
      </c>
      <c r="H391" s="19">
        <v>0.32190760059612517</v>
      </c>
      <c r="I391" s="19">
        <v>0.16989567809239942</v>
      </c>
      <c r="J391" s="19">
        <v>0.25633383010432192</v>
      </c>
      <c r="K391" s="19">
        <v>0.27421758569299554</v>
      </c>
      <c r="L391" s="19">
        <v>6.7064083457526083E-2</v>
      </c>
      <c r="M391" s="22"/>
      <c r="N391" s="22"/>
      <c r="O391" s="22"/>
      <c r="P391" s="22"/>
      <c r="Q391" s="22"/>
      <c r="R391" s="22"/>
      <c r="S391" s="22"/>
      <c r="T391" s="22"/>
      <c r="U391" s="22"/>
      <c r="V391" s="22"/>
      <c r="W391" s="22"/>
      <c r="X391" s="22"/>
      <c r="Y391" s="22"/>
    </row>
    <row r="392" spans="1:25" s="1" customFormat="1" x14ac:dyDescent="0.25">
      <c r="A392" s="16"/>
      <c r="B392" s="17"/>
      <c r="C392" s="22"/>
      <c r="D392" s="22"/>
      <c r="E392" s="22"/>
      <c r="F392" s="22"/>
      <c r="G392" s="22"/>
      <c r="H392" s="22"/>
      <c r="I392" s="22"/>
      <c r="J392" s="22"/>
      <c r="K392" s="22"/>
      <c r="L392" s="22"/>
      <c r="M392" s="22"/>
      <c r="N392" s="22"/>
      <c r="O392" s="22"/>
      <c r="P392" s="22"/>
      <c r="Q392" s="22"/>
      <c r="R392" s="22"/>
      <c r="S392" s="22"/>
      <c r="T392" s="22"/>
      <c r="U392" s="22"/>
      <c r="V392" s="22"/>
      <c r="W392" s="22"/>
      <c r="X392" s="22"/>
      <c r="Y392" s="22"/>
    </row>
    <row r="393" spans="1:25" s="1" customFormat="1" x14ac:dyDescent="0.25">
      <c r="A393" s="1" t="s">
        <v>1023</v>
      </c>
      <c r="C393" s="18"/>
      <c r="D393" s="18"/>
      <c r="E393" s="18"/>
      <c r="F393" s="18"/>
      <c r="G393" s="18"/>
      <c r="H393" s="18"/>
      <c r="I393" s="18"/>
      <c r="J393" s="18"/>
      <c r="K393" s="18"/>
      <c r="L393" s="18"/>
      <c r="M393" s="18"/>
      <c r="N393" s="18"/>
      <c r="O393" s="18"/>
      <c r="P393" s="18"/>
      <c r="Q393" s="18"/>
      <c r="R393" s="18"/>
      <c r="S393" s="18"/>
      <c r="T393" s="18"/>
      <c r="U393" s="18"/>
      <c r="V393" s="18"/>
      <c r="W393" s="18"/>
      <c r="X393" s="18"/>
      <c r="Y393" s="18"/>
    </row>
    <row r="394" spans="1:25" s="1" customFormat="1" x14ac:dyDescent="0.25">
      <c r="C394" s="18"/>
      <c r="D394" s="18"/>
      <c r="E394" s="18"/>
      <c r="F394" s="18"/>
      <c r="G394" s="18"/>
      <c r="H394" s="18"/>
      <c r="I394" s="18"/>
      <c r="J394" s="18"/>
      <c r="K394" s="18"/>
      <c r="L394" s="18"/>
      <c r="M394" s="18"/>
      <c r="N394" s="18"/>
      <c r="O394" s="18"/>
      <c r="P394" s="18"/>
      <c r="Q394" s="18"/>
      <c r="R394" s="18"/>
      <c r="S394" s="18"/>
      <c r="T394" s="18"/>
      <c r="U394" s="18"/>
      <c r="V394" s="18"/>
      <c r="W394" s="18"/>
      <c r="X394" s="18"/>
      <c r="Y394" s="18"/>
    </row>
    <row r="395" spans="1:25" s="1" customFormat="1" ht="60" x14ac:dyDescent="0.25">
      <c r="A395" s="7" t="s">
        <v>16</v>
      </c>
      <c r="B395" s="7" t="s">
        <v>15</v>
      </c>
      <c r="C395" s="10" t="s">
        <v>1024</v>
      </c>
      <c r="D395" s="10" t="s">
        <v>1025</v>
      </c>
      <c r="E395" s="10" t="s">
        <v>1026</v>
      </c>
      <c r="F395" s="9"/>
      <c r="G395" s="9"/>
      <c r="H395" s="9"/>
      <c r="I395" s="9"/>
      <c r="J395" s="9"/>
      <c r="K395" s="9"/>
      <c r="L395" s="9"/>
      <c r="M395" s="9"/>
      <c r="N395" s="9"/>
      <c r="O395" s="9"/>
      <c r="P395" s="9"/>
      <c r="Q395" s="9"/>
      <c r="R395" s="9"/>
      <c r="S395" s="9"/>
      <c r="T395" s="9"/>
      <c r="U395" s="9"/>
      <c r="V395" s="9"/>
      <c r="W395" s="9"/>
      <c r="X395" s="9"/>
      <c r="Y395" s="9"/>
    </row>
    <row r="396" spans="1:25" s="1" customFormat="1" x14ac:dyDescent="0.25">
      <c r="A396" s="6" t="s">
        <v>11</v>
      </c>
      <c r="B396" s="4">
        <v>3680</v>
      </c>
      <c r="C396" s="19">
        <v>0.63695652173913042</v>
      </c>
      <c r="D396" s="19">
        <v>0.20271739130434782</v>
      </c>
      <c r="E396" s="19">
        <v>0.16032608695652173</v>
      </c>
      <c r="F396" s="20"/>
      <c r="G396" s="20"/>
      <c r="H396" s="20"/>
      <c r="I396" s="20"/>
      <c r="J396" s="20"/>
      <c r="K396" s="20"/>
      <c r="L396" s="20"/>
      <c r="M396" s="20"/>
      <c r="N396" s="20"/>
      <c r="O396" s="20"/>
      <c r="P396" s="20"/>
      <c r="Q396" s="20"/>
      <c r="R396" s="20"/>
      <c r="S396" s="20"/>
      <c r="T396" s="20"/>
      <c r="U396" s="20"/>
      <c r="V396" s="20"/>
      <c r="W396" s="20"/>
      <c r="X396" s="20"/>
      <c r="Y396" s="20"/>
    </row>
    <row r="397" spans="1:25" s="1" customFormat="1" x14ac:dyDescent="0.25">
      <c r="A397" s="5" t="s">
        <v>10</v>
      </c>
      <c r="B397" s="4">
        <v>1318</v>
      </c>
      <c r="C397" s="19">
        <v>0.63581183611532621</v>
      </c>
      <c r="D397" s="19">
        <v>0.20182094081942337</v>
      </c>
      <c r="E397" s="19">
        <v>0.16236722306525037</v>
      </c>
      <c r="F397" s="20"/>
      <c r="G397" s="20"/>
      <c r="H397" s="20"/>
      <c r="I397" s="20"/>
      <c r="J397" s="20"/>
      <c r="K397" s="20"/>
      <c r="L397" s="20"/>
      <c r="M397" s="20"/>
      <c r="N397" s="20"/>
      <c r="O397" s="20"/>
      <c r="P397" s="20"/>
      <c r="Q397" s="20"/>
      <c r="R397" s="20"/>
      <c r="S397" s="20"/>
      <c r="T397" s="20"/>
      <c r="U397" s="20"/>
      <c r="V397" s="20"/>
      <c r="W397" s="20"/>
      <c r="X397" s="20"/>
      <c r="Y397" s="20"/>
    </row>
    <row r="398" spans="1:25" s="1" customFormat="1" x14ac:dyDescent="0.25">
      <c r="A398" s="5" t="s">
        <v>9</v>
      </c>
      <c r="B398" s="4">
        <v>676</v>
      </c>
      <c r="C398" s="19">
        <v>0.61686390532544377</v>
      </c>
      <c r="D398" s="19">
        <v>0.17751479289940827</v>
      </c>
      <c r="E398" s="19">
        <v>0.20562130177514792</v>
      </c>
      <c r="F398" s="20"/>
      <c r="G398" s="20"/>
      <c r="H398" s="20"/>
      <c r="I398" s="20"/>
      <c r="J398" s="20"/>
      <c r="K398" s="20"/>
      <c r="L398" s="20"/>
      <c r="M398" s="20"/>
      <c r="N398" s="20"/>
      <c r="O398" s="20"/>
      <c r="P398" s="20"/>
      <c r="Q398" s="20"/>
      <c r="R398" s="20"/>
      <c r="S398" s="20"/>
      <c r="T398" s="20"/>
      <c r="U398" s="20"/>
      <c r="V398" s="20"/>
      <c r="W398" s="20"/>
      <c r="X398" s="20"/>
      <c r="Y398" s="20"/>
    </row>
    <row r="399" spans="1:25" s="1" customFormat="1" x14ac:dyDescent="0.25">
      <c r="A399" s="5" t="s">
        <v>8</v>
      </c>
      <c r="B399" s="4">
        <v>713</v>
      </c>
      <c r="C399" s="19">
        <v>0.67882187938288918</v>
      </c>
      <c r="D399" s="19">
        <v>0.20476858345021037</v>
      </c>
      <c r="E399" s="19">
        <v>0.11640953716690042</v>
      </c>
      <c r="F399" s="20"/>
      <c r="G399" s="20"/>
      <c r="H399" s="20"/>
      <c r="I399" s="20"/>
      <c r="J399" s="20"/>
      <c r="K399" s="20"/>
      <c r="L399" s="20"/>
      <c r="M399" s="20"/>
      <c r="N399" s="20"/>
      <c r="O399" s="20"/>
      <c r="P399" s="20"/>
      <c r="Q399" s="20"/>
      <c r="R399" s="20"/>
      <c r="S399" s="20"/>
      <c r="T399" s="20"/>
      <c r="U399" s="20"/>
      <c r="V399" s="20"/>
      <c r="W399" s="20"/>
      <c r="X399" s="20"/>
      <c r="Y399" s="20"/>
    </row>
    <row r="400" spans="1:25" s="1" customFormat="1" x14ac:dyDescent="0.25">
      <c r="A400" s="5" t="s">
        <v>7</v>
      </c>
      <c r="B400" s="4">
        <v>414</v>
      </c>
      <c r="C400" s="19">
        <v>0.57246376811594202</v>
      </c>
      <c r="D400" s="19">
        <v>0.24154589371980675</v>
      </c>
      <c r="E400" s="19">
        <v>0.1859903381642512</v>
      </c>
      <c r="F400" s="20"/>
      <c r="G400" s="20"/>
      <c r="H400" s="20"/>
      <c r="I400" s="20"/>
      <c r="J400" s="20"/>
      <c r="K400" s="20"/>
      <c r="L400" s="20"/>
      <c r="M400" s="20"/>
      <c r="N400" s="20"/>
      <c r="O400" s="20"/>
      <c r="P400" s="20"/>
      <c r="Q400" s="20"/>
      <c r="R400" s="20"/>
      <c r="S400" s="20"/>
      <c r="T400" s="20"/>
      <c r="U400" s="20"/>
      <c r="V400" s="20"/>
      <c r="W400" s="20"/>
      <c r="X400" s="20"/>
      <c r="Y400" s="20"/>
    </row>
    <row r="401" spans="1:25" s="1" customFormat="1" x14ac:dyDescent="0.25">
      <c r="A401" s="5" t="s">
        <v>6</v>
      </c>
      <c r="B401" s="4">
        <v>559</v>
      </c>
      <c r="C401" s="19">
        <v>0.65831842576028621</v>
      </c>
      <c r="D401" s="19">
        <v>0.2039355992844365</v>
      </c>
      <c r="E401" s="19">
        <v>0.13774597495527727</v>
      </c>
      <c r="F401" s="20"/>
      <c r="G401" s="20"/>
      <c r="H401" s="20"/>
      <c r="I401" s="20"/>
      <c r="J401" s="20"/>
      <c r="K401" s="20"/>
      <c r="L401" s="20"/>
      <c r="M401" s="20"/>
      <c r="N401" s="20"/>
      <c r="O401" s="20"/>
      <c r="P401" s="20"/>
      <c r="Q401" s="20"/>
      <c r="R401" s="20"/>
      <c r="S401" s="20"/>
      <c r="T401" s="20"/>
      <c r="U401" s="20"/>
      <c r="V401" s="20"/>
      <c r="W401" s="20"/>
      <c r="X401" s="20"/>
      <c r="Y401" s="20"/>
    </row>
    <row r="402" spans="1:25" s="1" customFormat="1" x14ac:dyDescent="0.25">
      <c r="A402" s="5" t="s">
        <v>5</v>
      </c>
      <c r="B402" s="4">
        <v>2136</v>
      </c>
      <c r="C402" s="19">
        <v>0.64372659176029967</v>
      </c>
      <c r="D402" s="19">
        <v>0.20131086142322097</v>
      </c>
      <c r="E402" s="19">
        <v>0.15496254681647939</v>
      </c>
      <c r="F402" s="20"/>
      <c r="G402" s="20"/>
      <c r="H402" s="20"/>
      <c r="I402" s="20"/>
      <c r="J402" s="20"/>
      <c r="K402" s="20"/>
      <c r="L402" s="20"/>
      <c r="M402" s="20"/>
      <c r="N402" s="20"/>
      <c r="O402" s="20"/>
      <c r="P402" s="20"/>
      <c r="Q402" s="20"/>
      <c r="R402" s="20"/>
      <c r="S402" s="20"/>
      <c r="T402" s="20"/>
      <c r="U402" s="20"/>
      <c r="V402" s="20"/>
      <c r="W402" s="20"/>
      <c r="X402" s="20"/>
      <c r="Y402" s="20"/>
    </row>
    <row r="403" spans="1:25" s="1" customFormat="1" x14ac:dyDescent="0.25">
      <c r="A403" s="5" t="s">
        <v>4</v>
      </c>
      <c r="B403" s="4">
        <v>1440</v>
      </c>
      <c r="C403" s="19">
        <v>0.62152777777777779</v>
      </c>
      <c r="D403" s="19">
        <v>0.20833333333333334</v>
      </c>
      <c r="E403" s="19">
        <v>0.1701388888888889</v>
      </c>
      <c r="F403" s="20"/>
      <c r="G403" s="20"/>
      <c r="H403" s="20"/>
      <c r="I403" s="20"/>
      <c r="J403" s="20"/>
      <c r="K403" s="20"/>
      <c r="L403" s="20"/>
      <c r="M403" s="20"/>
      <c r="N403" s="20"/>
      <c r="O403" s="20"/>
      <c r="P403" s="20"/>
      <c r="Q403" s="20"/>
      <c r="R403" s="20"/>
      <c r="S403" s="20"/>
      <c r="T403" s="20"/>
      <c r="U403" s="20"/>
      <c r="V403" s="20"/>
      <c r="W403" s="20"/>
      <c r="X403" s="20"/>
      <c r="Y403" s="20"/>
    </row>
    <row r="404" spans="1:25" s="1" customFormat="1" x14ac:dyDescent="0.25">
      <c r="A404" s="5" t="s">
        <v>3</v>
      </c>
      <c r="B404" s="4">
        <v>974</v>
      </c>
      <c r="C404" s="19">
        <v>0.80698151950718688</v>
      </c>
      <c r="D404" s="19">
        <v>0.1375770020533881</v>
      </c>
      <c r="E404" s="19">
        <v>5.5441478439425054E-2</v>
      </c>
      <c r="F404" s="20"/>
      <c r="G404" s="20"/>
      <c r="H404" s="20"/>
      <c r="I404" s="20"/>
      <c r="J404" s="20"/>
      <c r="K404" s="20"/>
      <c r="L404" s="20"/>
      <c r="M404" s="20"/>
      <c r="N404" s="20"/>
      <c r="O404" s="20"/>
      <c r="P404" s="20"/>
      <c r="Q404" s="20"/>
      <c r="R404" s="20"/>
      <c r="S404" s="20"/>
      <c r="T404" s="20"/>
      <c r="U404" s="20"/>
      <c r="V404" s="20"/>
      <c r="W404" s="20"/>
      <c r="X404" s="20"/>
      <c r="Y404" s="20"/>
    </row>
    <row r="405" spans="1:25" s="1" customFormat="1" x14ac:dyDescent="0.25">
      <c r="A405" s="5" t="s">
        <v>2</v>
      </c>
      <c r="B405" s="4">
        <v>1516</v>
      </c>
      <c r="C405" s="19">
        <v>0.65105540897097625</v>
      </c>
      <c r="D405" s="19">
        <v>0.20514511873350924</v>
      </c>
      <c r="E405" s="19">
        <v>0.14379947229551451</v>
      </c>
      <c r="F405" s="20"/>
      <c r="G405" s="20"/>
      <c r="H405" s="20"/>
      <c r="I405" s="20"/>
      <c r="J405" s="20"/>
      <c r="K405" s="20"/>
      <c r="L405" s="20"/>
      <c r="M405" s="20"/>
      <c r="N405" s="20"/>
      <c r="O405" s="20"/>
      <c r="P405" s="20"/>
      <c r="Q405" s="20"/>
      <c r="R405" s="20"/>
      <c r="S405" s="20"/>
      <c r="T405" s="20"/>
      <c r="U405" s="20"/>
      <c r="V405" s="20"/>
      <c r="W405" s="20"/>
      <c r="X405" s="20"/>
      <c r="Y405" s="20"/>
    </row>
    <row r="406" spans="1:25" s="1" customFormat="1" x14ac:dyDescent="0.25">
      <c r="A406" s="5" t="s">
        <v>1</v>
      </c>
      <c r="B406" s="4">
        <v>455</v>
      </c>
      <c r="C406" s="19">
        <v>0.54285714285714282</v>
      </c>
      <c r="D406" s="19">
        <v>0.24175824175824176</v>
      </c>
      <c r="E406" s="19">
        <v>0.2153846153846154</v>
      </c>
      <c r="F406" s="20"/>
      <c r="G406" s="20"/>
      <c r="H406" s="20"/>
      <c r="I406" s="20"/>
      <c r="J406" s="20"/>
      <c r="K406" s="20"/>
      <c r="L406" s="20"/>
      <c r="M406" s="20"/>
      <c r="N406" s="20"/>
      <c r="O406" s="20"/>
      <c r="P406" s="20"/>
      <c r="Q406" s="20"/>
      <c r="R406" s="20"/>
      <c r="S406" s="20"/>
      <c r="T406" s="20"/>
      <c r="U406" s="20"/>
      <c r="V406" s="20"/>
      <c r="W406" s="20"/>
      <c r="X406" s="20"/>
      <c r="Y406" s="20"/>
    </row>
    <row r="407" spans="1:25" s="1" customFormat="1" x14ac:dyDescent="0.25">
      <c r="A407" s="5" t="s">
        <v>0</v>
      </c>
      <c r="B407" s="4">
        <v>694</v>
      </c>
      <c r="C407" s="19">
        <v>0.42363112391930835</v>
      </c>
      <c r="D407" s="19">
        <v>0.26512968299711814</v>
      </c>
      <c r="E407" s="19">
        <v>0.31123919308357351</v>
      </c>
      <c r="F407" s="20"/>
      <c r="G407" s="20"/>
      <c r="H407" s="20"/>
      <c r="I407" s="20"/>
      <c r="J407" s="20"/>
      <c r="K407" s="20"/>
      <c r="L407" s="20"/>
      <c r="M407" s="20"/>
      <c r="N407" s="20"/>
      <c r="O407" s="20"/>
      <c r="P407" s="20"/>
      <c r="Q407" s="20"/>
      <c r="R407" s="20"/>
      <c r="S407" s="20"/>
      <c r="T407" s="20"/>
      <c r="U407" s="20"/>
      <c r="V407" s="20"/>
      <c r="W407" s="20"/>
      <c r="X407" s="20"/>
      <c r="Y407" s="20"/>
    </row>
    <row r="408" spans="1:25" s="1" customFormat="1" x14ac:dyDescent="0.25">
      <c r="C408" s="18"/>
      <c r="D408" s="18"/>
      <c r="E408" s="18"/>
      <c r="F408" s="18"/>
      <c r="G408" s="18"/>
      <c r="H408" s="18"/>
      <c r="I408" s="18"/>
      <c r="J408" s="18"/>
      <c r="K408" s="18"/>
      <c r="L408" s="18"/>
      <c r="M408" s="18"/>
      <c r="N408" s="18"/>
      <c r="O408" s="18"/>
      <c r="P408" s="18"/>
      <c r="Q408" s="18"/>
      <c r="R408" s="18"/>
      <c r="S408" s="18"/>
      <c r="T408" s="18"/>
      <c r="U408" s="18"/>
      <c r="V408" s="18"/>
      <c r="W408" s="18"/>
      <c r="X408" s="18"/>
      <c r="Y408" s="18"/>
    </row>
    <row r="409" spans="1:25" s="1" customFormat="1" x14ac:dyDescent="0.25">
      <c r="A409" s="1" t="s">
        <v>1027</v>
      </c>
      <c r="C409" s="18"/>
      <c r="D409" s="18"/>
      <c r="E409" s="18"/>
      <c r="F409" s="18"/>
      <c r="G409" s="18"/>
      <c r="H409" s="18"/>
      <c r="I409" s="18"/>
      <c r="J409" s="18"/>
      <c r="K409" s="18"/>
      <c r="L409" s="18"/>
      <c r="M409" s="18"/>
      <c r="N409" s="18"/>
      <c r="O409" s="18"/>
      <c r="P409" s="18"/>
      <c r="Q409" s="18"/>
      <c r="R409" s="18"/>
      <c r="S409" s="18"/>
      <c r="T409" s="18"/>
      <c r="U409" s="18"/>
      <c r="V409" s="18"/>
      <c r="W409" s="18"/>
      <c r="X409" s="18"/>
      <c r="Y409" s="18"/>
    </row>
    <row r="410" spans="1:25" s="1" customFormat="1" x14ac:dyDescent="0.25">
      <c r="C410" s="18"/>
      <c r="D410" s="18"/>
      <c r="E410" s="18"/>
      <c r="F410" s="18"/>
      <c r="G410" s="18"/>
      <c r="H410" s="18"/>
      <c r="I410" s="18"/>
      <c r="J410" s="18"/>
      <c r="K410" s="18"/>
      <c r="L410" s="18"/>
      <c r="M410" s="18"/>
      <c r="N410" s="18"/>
      <c r="O410" s="18"/>
      <c r="P410" s="18"/>
      <c r="Q410" s="18"/>
      <c r="R410" s="18"/>
      <c r="S410" s="18"/>
      <c r="T410" s="18"/>
      <c r="U410" s="18"/>
      <c r="V410" s="18"/>
      <c r="W410" s="18"/>
      <c r="X410" s="18"/>
      <c r="Y410" s="18"/>
    </row>
    <row r="411" spans="1:25" s="1" customFormat="1" ht="60" x14ac:dyDescent="0.25">
      <c r="A411" s="7" t="s">
        <v>16</v>
      </c>
      <c r="B411" s="7" t="s">
        <v>15</v>
      </c>
      <c r="C411" s="10" t="s">
        <v>1028</v>
      </c>
      <c r="D411" s="10" t="s">
        <v>1029</v>
      </c>
      <c r="E411" s="10" t="s">
        <v>1030</v>
      </c>
      <c r="F411" s="9"/>
      <c r="G411" s="9"/>
      <c r="H411" s="9"/>
      <c r="I411" s="9"/>
      <c r="J411" s="9"/>
      <c r="K411" s="9"/>
      <c r="L411" s="9"/>
      <c r="M411" s="9"/>
      <c r="N411" s="9"/>
      <c r="O411" s="9"/>
      <c r="P411" s="9"/>
      <c r="Q411" s="9"/>
      <c r="R411" s="9"/>
      <c r="S411" s="9"/>
      <c r="T411" s="9"/>
      <c r="U411" s="9"/>
      <c r="V411" s="9"/>
      <c r="W411" s="9"/>
      <c r="X411" s="9"/>
      <c r="Y411" s="9"/>
    </row>
    <row r="412" spans="1:25" s="1" customFormat="1" x14ac:dyDescent="0.25">
      <c r="A412" s="6" t="s">
        <v>11</v>
      </c>
      <c r="B412" s="4">
        <v>3587</v>
      </c>
      <c r="C412" s="19">
        <v>0.65848898801226652</v>
      </c>
      <c r="D412" s="19">
        <v>0.18455533872316698</v>
      </c>
      <c r="E412" s="19">
        <v>0.1569556732645665</v>
      </c>
      <c r="F412" s="20"/>
      <c r="G412" s="20"/>
      <c r="H412" s="20"/>
      <c r="I412" s="20"/>
      <c r="J412" s="20"/>
      <c r="K412" s="20"/>
      <c r="L412" s="20"/>
      <c r="M412" s="20"/>
      <c r="N412" s="20"/>
      <c r="O412" s="20"/>
      <c r="P412" s="20"/>
      <c r="Q412" s="20"/>
      <c r="R412" s="20"/>
      <c r="S412" s="20"/>
      <c r="T412" s="20"/>
      <c r="U412" s="20"/>
      <c r="V412" s="20"/>
      <c r="W412" s="20"/>
      <c r="X412" s="20"/>
      <c r="Y412" s="20"/>
    </row>
    <row r="413" spans="1:25" s="1" customFormat="1" x14ac:dyDescent="0.25">
      <c r="A413" s="5" t="s">
        <v>10</v>
      </c>
      <c r="B413" s="4">
        <v>1293</v>
      </c>
      <c r="C413" s="19">
        <v>0.64810518174787313</v>
      </c>
      <c r="D413" s="19">
        <v>0.20108275328692962</v>
      </c>
      <c r="E413" s="19">
        <v>0.15081206496519722</v>
      </c>
      <c r="F413" s="20"/>
      <c r="G413" s="20"/>
      <c r="H413" s="20"/>
      <c r="I413" s="20"/>
      <c r="J413" s="20"/>
      <c r="K413" s="20"/>
      <c r="L413" s="20"/>
      <c r="M413" s="20"/>
      <c r="N413" s="20"/>
      <c r="O413" s="20"/>
      <c r="P413" s="20"/>
      <c r="Q413" s="20"/>
      <c r="R413" s="20"/>
      <c r="S413" s="20"/>
      <c r="T413" s="20"/>
      <c r="U413" s="20"/>
      <c r="V413" s="20"/>
      <c r="W413" s="20"/>
      <c r="X413" s="20"/>
      <c r="Y413" s="20"/>
    </row>
    <row r="414" spans="1:25" s="1" customFormat="1" x14ac:dyDescent="0.25">
      <c r="A414" s="5" t="s">
        <v>9</v>
      </c>
      <c r="B414" s="4">
        <v>655</v>
      </c>
      <c r="C414" s="19">
        <v>0.66717557251908399</v>
      </c>
      <c r="D414" s="19">
        <v>0.14656488549618321</v>
      </c>
      <c r="E414" s="19">
        <v>0.18625954198473282</v>
      </c>
      <c r="F414" s="20"/>
      <c r="G414" s="20"/>
      <c r="H414" s="20"/>
      <c r="I414" s="20"/>
      <c r="J414" s="20"/>
      <c r="K414" s="20"/>
      <c r="L414" s="20"/>
      <c r="M414" s="20"/>
      <c r="N414" s="20"/>
      <c r="O414" s="20"/>
      <c r="P414" s="20"/>
      <c r="Q414" s="20"/>
      <c r="R414" s="20"/>
      <c r="S414" s="20"/>
      <c r="T414" s="20"/>
      <c r="U414" s="20"/>
      <c r="V414" s="20"/>
      <c r="W414" s="20"/>
      <c r="X414" s="20"/>
      <c r="Y414" s="20"/>
    </row>
    <row r="415" spans="1:25" s="1" customFormat="1" x14ac:dyDescent="0.25">
      <c r="A415" s="5" t="s">
        <v>8</v>
      </c>
      <c r="B415" s="4">
        <v>696</v>
      </c>
      <c r="C415" s="19">
        <v>0.69109195402298851</v>
      </c>
      <c r="D415" s="19">
        <v>0.17528735632183909</v>
      </c>
      <c r="E415" s="19">
        <v>0.1336206896551724</v>
      </c>
      <c r="F415" s="20"/>
      <c r="G415" s="20"/>
      <c r="H415" s="20"/>
      <c r="I415" s="20"/>
      <c r="J415" s="20"/>
      <c r="K415" s="20"/>
      <c r="L415" s="20"/>
      <c r="M415" s="20"/>
      <c r="N415" s="20"/>
      <c r="O415" s="20"/>
      <c r="P415" s="20"/>
      <c r="Q415" s="20"/>
      <c r="R415" s="20"/>
      <c r="S415" s="20"/>
      <c r="T415" s="20"/>
      <c r="U415" s="20"/>
      <c r="V415" s="20"/>
      <c r="W415" s="20"/>
      <c r="X415" s="20"/>
      <c r="Y415" s="20"/>
    </row>
    <row r="416" spans="1:25" s="1" customFormat="1" x14ac:dyDescent="0.25">
      <c r="A416" s="5" t="s">
        <v>7</v>
      </c>
      <c r="B416" s="4">
        <v>406</v>
      </c>
      <c r="C416" s="19">
        <v>0.62315270935960587</v>
      </c>
      <c r="D416" s="19">
        <v>0.19458128078817735</v>
      </c>
      <c r="E416" s="19">
        <v>0.18226600985221675</v>
      </c>
      <c r="F416" s="20"/>
      <c r="G416" s="20"/>
      <c r="H416" s="20"/>
      <c r="I416" s="20"/>
      <c r="J416" s="20"/>
      <c r="K416" s="20"/>
      <c r="L416" s="20"/>
      <c r="M416" s="20"/>
      <c r="N416" s="20"/>
      <c r="O416" s="20"/>
      <c r="P416" s="20"/>
      <c r="Q416" s="20"/>
      <c r="R416" s="20"/>
      <c r="S416" s="20"/>
      <c r="T416" s="20"/>
      <c r="U416" s="20"/>
      <c r="V416" s="20"/>
      <c r="W416" s="20"/>
      <c r="X416" s="20"/>
      <c r="Y416" s="20"/>
    </row>
    <row r="417" spans="1:25" s="1" customFormat="1" x14ac:dyDescent="0.25">
      <c r="A417" s="5" t="s">
        <v>6</v>
      </c>
      <c r="B417" s="4">
        <v>537</v>
      </c>
      <c r="C417" s="19">
        <v>0.65735567970204845</v>
      </c>
      <c r="D417" s="19">
        <v>0.19553072625698323</v>
      </c>
      <c r="E417" s="19">
        <v>0.14711359404096835</v>
      </c>
      <c r="F417" s="20"/>
      <c r="G417" s="20"/>
      <c r="H417" s="20"/>
      <c r="I417" s="20"/>
      <c r="J417" s="20"/>
      <c r="K417" s="20"/>
      <c r="L417" s="20"/>
      <c r="M417" s="20"/>
      <c r="N417" s="20"/>
      <c r="O417" s="20"/>
      <c r="P417" s="20"/>
      <c r="Q417" s="20"/>
      <c r="R417" s="20"/>
      <c r="S417" s="20"/>
      <c r="T417" s="20"/>
      <c r="U417" s="20"/>
      <c r="V417" s="20"/>
      <c r="W417" s="20"/>
      <c r="X417" s="20"/>
      <c r="Y417" s="20"/>
    </row>
    <row r="418" spans="1:25" s="1" customFormat="1" x14ac:dyDescent="0.25">
      <c r="A418" s="5" t="s">
        <v>5</v>
      </c>
      <c r="B418" s="4">
        <v>2068</v>
      </c>
      <c r="C418" s="19">
        <v>0.70744680851063835</v>
      </c>
      <c r="D418" s="19">
        <v>0.17263056092843326</v>
      </c>
      <c r="E418" s="19">
        <v>0.11992263056092843</v>
      </c>
      <c r="F418" s="20"/>
      <c r="G418" s="20"/>
      <c r="H418" s="20"/>
      <c r="I418" s="20"/>
      <c r="J418" s="20"/>
      <c r="K418" s="20"/>
      <c r="L418" s="20"/>
      <c r="M418" s="20"/>
      <c r="N418" s="20"/>
      <c r="O418" s="20"/>
      <c r="P418" s="20"/>
      <c r="Q418" s="20"/>
      <c r="R418" s="20"/>
      <c r="S418" s="20"/>
      <c r="T418" s="20"/>
      <c r="U418" s="20"/>
      <c r="V418" s="20"/>
      <c r="W418" s="20"/>
      <c r="X418" s="20"/>
      <c r="Y418" s="20"/>
    </row>
    <row r="419" spans="1:25" s="1" customFormat="1" x14ac:dyDescent="0.25">
      <c r="A419" s="5" t="s">
        <v>4</v>
      </c>
      <c r="B419" s="4">
        <v>1427</v>
      </c>
      <c r="C419" s="19">
        <v>0.58234057463209532</v>
      </c>
      <c r="D419" s="19">
        <v>0.20532585844428872</v>
      </c>
      <c r="E419" s="19">
        <v>0.21233356692361599</v>
      </c>
      <c r="F419" s="20"/>
      <c r="G419" s="20"/>
      <c r="H419" s="20"/>
      <c r="I419" s="20"/>
      <c r="J419" s="20"/>
      <c r="K419" s="20"/>
      <c r="L419" s="20"/>
      <c r="M419" s="20"/>
      <c r="N419" s="20"/>
      <c r="O419" s="20"/>
      <c r="P419" s="20"/>
      <c r="Q419" s="20"/>
      <c r="R419" s="20"/>
      <c r="S419" s="20"/>
      <c r="T419" s="20"/>
      <c r="U419" s="20"/>
      <c r="V419" s="20"/>
      <c r="W419" s="20"/>
      <c r="X419" s="20"/>
      <c r="Y419" s="20"/>
    </row>
    <row r="420" spans="1:25" s="1" customFormat="1" x14ac:dyDescent="0.25">
      <c r="A420" s="5" t="s">
        <v>3</v>
      </c>
      <c r="B420" s="4">
        <v>960</v>
      </c>
      <c r="C420" s="19">
        <v>0.77083333333333337</v>
      </c>
      <c r="D420" s="19">
        <v>0.13958333333333334</v>
      </c>
      <c r="E420" s="19">
        <v>8.9583333333333334E-2</v>
      </c>
      <c r="F420" s="20"/>
      <c r="G420" s="20"/>
      <c r="H420" s="20"/>
      <c r="I420" s="20"/>
      <c r="J420" s="20"/>
      <c r="K420" s="20"/>
      <c r="L420" s="20"/>
      <c r="M420" s="20"/>
      <c r="N420" s="20"/>
      <c r="O420" s="20"/>
      <c r="P420" s="20"/>
      <c r="Q420" s="20"/>
      <c r="R420" s="20"/>
      <c r="S420" s="20"/>
      <c r="T420" s="20"/>
      <c r="U420" s="20"/>
      <c r="V420" s="20"/>
      <c r="W420" s="20"/>
      <c r="X420" s="20"/>
      <c r="Y420" s="20"/>
    </row>
    <row r="421" spans="1:25" s="1" customFormat="1" x14ac:dyDescent="0.25">
      <c r="A421" s="5" t="s">
        <v>2</v>
      </c>
      <c r="B421" s="4">
        <v>1477</v>
      </c>
      <c r="C421" s="19">
        <v>0.6635071090047393</v>
      </c>
      <c r="D421" s="19">
        <v>0.1895734597156398</v>
      </c>
      <c r="E421" s="19">
        <v>0.14691943127962084</v>
      </c>
      <c r="F421" s="20"/>
      <c r="G421" s="20"/>
      <c r="H421" s="20"/>
      <c r="I421" s="20"/>
      <c r="J421" s="20"/>
      <c r="K421" s="20"/>
      <c r="L421" s="20"/>
      <c r="M421" s="20"/>
      <c r="N421" s="20"/>
      <c r="O421" s="20"/>
      <c r="P421" s="20"/>
      <c r="Q421" s="20"/>
      <c r="R421" s="20"/>
      <c r="S421" s="20"/>
      <c r="T421" s="20"/>
      <c r="U421" s="20"/>
      <c r="V421" s="20"/>
      <c r="W421" s="20"/>
      <c r="X421" s="20"/>
      <c r="Y421" s="20"/>
    </row>
    <row r="422" spans="1:25" s="1" customFormat="1" x14ac:dyDescent="0.25">
      <c r="A422" s="5" t="s">
        <v>1</v>
      </c>
      <c r="B422" s="4">
        <v>441</v>
      </c>
      <c r="C422" s="19">
        <v>0.60090702947845809</v>
      </c>
      <c r="D422" s="19">
        <v>0.2199546485260771</v>
      </c>
      <c r="E422" s="19">
        <v>0.17913832199546487</v>
      </c>
      <c r="F422" s="20"/>
      <c r="G422" s="20"/>
      <c r="H422" s="20"/>
      <c r="I422" s="20"/>
      <c r="J422" s="20"/>
      <c r="K422" s="20"/>
      <c r="L422" s="20"/>
      <c r="M422" s="20"/>
      <c r="N422" s="20"/>
      <c r="O422" s="20"/>
      <c r="P422" s="20"/>
      <c r="Q422" s="20"/>
      <c r="R422" s="20"/>
      <c r="S422" s="20"/>
      <c r="T422" s="20"/>
      <c r="U422" s="20"/>
      <c r="V422" s="20"/>
      <c r="W422" s="20"/>
      <c r="X422" s="20"/>
      <c r="Y422" s="20"/>
    </row>
    <row r="423" spans="1:25" s="1" customFormat="1" x14ac:dyDescent="0.25">
      <c r="A423" s="5" t="s">
        <v>0</v>
      </c>
      <c r="B423" s="4">
        <v>670</v>
      </c>
      <c r="C423" s="19">
        <v>0.5149253731343284</v>
      </c>
      <c r="D423" s="19">
        <v>0.21940298507462686</v>
      </c>
      <c r="E423" s="19">
        <v>0.2656716417910448</v>
      </c>
      <c r="F423" s="20"/>
      <c r="G423" s="20"/>
      <c r="H423" s="20"/>
      <c r="I423" s="20"/>
      <c r="J423" s="20"/>
      <c r="K423" s="20"/>
      <c r="L423" s="20"/>
      <c r="M423" s="20"/>
      <c r="N423" s="20"/>
      <c r="O423" s="20"/>
      <c r="P423" s="20"/>
      <c r="Q423" s="20"/>
      <c r="R423" s="20"/>
      <c r="S423" s="20"/>
      <c r="T423" s="20"/>
      <c r="U423" s="20"/>
      <c r="V423" s="20"/>
      <c r="W423" s="20"/>
      <c r="X423" s="20"/>
      <c r="Y423" s="20"/>
    </row>
    <row r="424" spans="1:25" s="1" customFormat="1" x14ac:dyDescent="0.25">
      <c r="C424" s="18"/>
      <c r="D424" s="18"/>
      <c r="E424" s="18"/>
      <c r="F424" s="18"/>
      <c r="G424" s="18"/>
      <c r="H424" s="18"/>
      <c r="I424" s="18"/>
      <c r="J424" s="18"/>
      <c r="K424" s="18"/>
      <c r="L424" s="18"/>
      <c r="M424" s="18"/>
      <c r="N424" s="18"/>
      <c r="O424" s="18"/>
      <c r="P424" s="18"/>
      <c r="Q424" s="18"/>
      <c r="R424" s="18"/>
      <c r="S424" s="18"/>
      <c r="T424" s="18"/>
      <c r="U424" s="18"/>
      <c r="V424" s="18"/>
      <c r="W424" s="18"/>
      <c r="X424" s="18"/>
      <c r="Y424" s="18"/>
    </row>
    <row r="425" spans="1:25" s="1" customFormat="1" x14ac:dyDescent="0.25">
      <c r="A425" s="1" t="s">
        <v>1031</v>
      </c>
      <c r="C425" s="18"/>
      <c r="D425" s="18"/>
      <c r="E425" s="18"/>
      <c r="F425" s="18"/>
      <c r="G425" s="18"/>
      <c r="H425" s="18"/>
      <c r="I425" s="18"/>
      <c r="J425" s="18"/>
      <c r="K425" s="18"/>
      <c r="L425" s="18"/>
      <c r="M425" s="18"/>
      <c r="N425" s="18"/>
      <c r="O425" s="18"/>
      <c r="P425" s="18"/>
      <c r="Q425" s="18"/>
      <c r="R425" s="18"/>
      <c r="S425" s="18"/>
      <c r="T425" s="18"/>
      <c r="U425" s="18"/>
      <c r="V425" s="18"/>
      <c r="W425" s="18"/>
      <c r="X425" s="18"/>
      <c r="Y425" s="18"/>
    </row>
    <row r="426" spans="1:25" s="1" customFormat="1" x14ac:dyDescent="0.25">
      <c r="C426" s="18"/>
      <c r="D426" s="18"/>
      <c r="E426" s="18"/>
      <c r="F426" s="18"/>
      <c r="G426" s="18"/>
      <c r="H426" s="18"/>
      <c r="I426" s="18"/>
      <c r="J426" s="18"/>
      <c r="K426" s="18"/>
      <c r="L426" s="18"/>
      <c r="M426" s="18"/>
      <c r="N426" s="18"/>
      <c r="O426" s="18"/>
      <c r="P426" s="18"/>
      <c r="Q426" s="18"/>
      <c r="R426" s="18"/>
      <c r="S426" s="18"/>
      <c r="T426" s="18"/>
      <c r="U426" s="18"/>
      <c r="V426" s="18"/>
      <c r="W426" s="18"/>
      <c r="X426" s="18"/>
      <c r="Y426" s="18"/>
    </row>
    <row r="427" spans="1:25" s="1" customFormat="1" ht="60" x14ac:dyDescent="0.25">
      <c r="A427" s="7" t="s">
        <v>16</v>
      </c>
      <c r="B427" s="7" t="s">
        <v>15</v>
      </c>
      <c r="C427" s="10" t="s">
        <v>1032</v>
      </c>
      <c r="D427" s="10" t="s">
        <v>1033</v>
      </c>
      <c r="E427" s="10" t="s">
        <v>1034</v>
      </c>
      <c r="F427" s="10" t="s">
        <v>1035</v>
      </c>
      <c r="G427" s="10" t="s">
        <v>1036</v>
      </c>
      <c r="H427" s="10" t="s">
        <v>1037</v>
      </c>
      <c r="I427" s="10" t="s">
        <v>1038</v>
      </c>
      <c r="J427" s="10" t="s">
        <v>1039</v>
      </c>
      <c r="K427" s="10" t="s">
        <v>1040</v>
      </c>
      <c r="L427" s="10" t="s">
        <v>1041</v>
      </c>
      <c r="M427" s="9"/>
      <c r="N427" s="9"/>
      <c r="O427" s="9"/>
      <c r="P427" s="9"/>
      <c r="Q427" s="9"/>
      <c r="R427" s="9"/>
      <c r="S427" s="9"/>
      <c r="T427" s="9"/>
      <c r="U427" s="9"/>
      <c r="V427" s="9"/>
      <c r="W427" s="9"/>
      <c r="X427" s="9"/>
      <c r="Y427" s="9"/>
    </row>
    <row r="428" spans="1:25" s="1" customFormat="1" x14ac:dyDescent="0.25">
      <c r="A428" s="6" t="s">
        <v>11</v>
      </c>
      <c r="B428" s="4">
        <v>2585</v>
      </c>
      <c r="C428" s="19">
        <v>0.70715667311411989</v>
      </c>
      <c r="D428" s="19">
        <v>0.33694390715667311</v>
      </c>
      <c r="E428" s="19">
        <v>0.31373307543520307</v>
      </c>
      <c r="F428" s="19">
        <v>0.12263056092843327</v>
      </c>
      <c r="G428" s="19">
        <v>0.15087040618955513</v>
      </c>
      <c r="H428" s="19">
        <v>0.31798839458413924</v>
      </c>
      <c r="I428" s="19">
        <v>0.22785299806576403</v>
      </c>
      <c r="J428" s="19">
        <v>0.12224371373307544</v>
      </c>
      <c r="K428" s="19">
        <v>0.26731141199226305</v>
      </c>
      <c r="L428" s="19">
        <v>0.15667311411992263</v>
      </c>
      <c r="M428" s="20"/>
      <c r="N428" s="20"/>
      <c r="O428" s="20"/>
      <c r="P428" s="20"/>
      <c r="Q428" s="20"/>
      <c r="R428" s="20"/>
      <c r="S428" s="20"/>
      <c r="T428" s="20"/>
      <c r="U428" s="20"/>
      <c r="V428" s="20"/>
      <c r="W428" s="20"/>
      <c r="X428" s="20"/>
      <c r="Y428" s="20"/>
    </row>
    <row r="429" spans="1:25" s="1" customFormat="1" x14ac:dyDescent="0.25">
      <c r="A429" s="5" t="s">
        <v>10</v>
      </c>
      <c r="B429" s="4">
        <v>987</v>
      </c>
      <c r="C429" s="19">
        <v>0.70719351570415401</v>
      </c>
      <c r="D429" s="19">
        <v>0.32016210739614998</v>
      </c>
      <c r="E429" s="19">
        <v>0.31408308004052687</v>
      </c>
      <c r="F429" s="19">
        <v>0.13272543059777103</v>
      </c>
      <c r="G429" s="19">
        <v>0.13779128672745694</v>
      </c>
      <c r="H429" s="19">
        <v>0.30192502532928067</v>
      </c>
      <c r="I429" s="19">
        <v>0.21073961499493415</v>
      </c>
      <c r="J429" s="19">
        <v>0.10435663627152988</v>
      </c>
      <c r="K429" s="19">
        <v>0.26241134751773049</v>
      </c>
      <c r="L429" s="19">
        <v>0.14285714285714285</v>
      </c>
      <c r="M429" s="20"/>
      <c r="N429" s="20"/>
      <c r="O429" s="20"/>
      <c r="P429" s="20"/>
      <c r="Q429" s="20"/>
      <c r="R429" s="20"/>
      <c r="S429" s="20"/>
      <c r="T429" s="20"/>
      <c r="U429" s="20"/>
      <c r="V429" s="20"/>
      <c r="W429" s="20"/>
      <c r="X429" s="20"/>
      <c r="Y429" s="20"/>
    </row>
    <row r="430" spans="1:25" s="1" customFormat="1" x14ac:dyDescent="0.25">
      <c r="A430" s="5" t="s">
        <v>9</v>
      </c>
      <c r="B430" s="4">
        <v>445</v>
      </c>
      <c r="C430" s="19">
        <v>0.6741573033707865</v>
      </c>
      <c r="D430" s="19">
        <v>0.34157303370786518</v>
      </c>
      <c r="E430" s="19">
        <v>0.27865168539325841</v>
      </c>
      <c r="F430" s="19">
        <v>9.662921348314607E-2</v>
      </c>
      <c r="G430" s="19">
        <v>0.15505617977528091</v>
      </c>
      <c r="H430" s="19">
        <v>0.34831460674157305</v>
      </c>
      <c r="I430" s="19">
        <v>0.22247191011235956</v>
      </c>
      <c r="J430" s="19">
        <v>0.11685393258426967</v>
      </c>
      <c r="K430" s="19">
        <v>0.28314606741573034</v>
      </c>
      <c r="L430" s="19">
        <v>0.15280898876404495</v>
      </c>
      <c r="M430" s="20"/>
      <c r="N430" s="20"/>
      <c r="O430" s="20"/>
      <c r="P430" s="20"/>
      <c r="Q430" s="20"/>
      <c r="R430" s="20"/>
      <c r="S430" s="20"/>
      <c r="T430" s="20"/>
      <c r="U430" s="20"/>
      <c r="V430" s="20"/>
      <c r="W430" s="20"/>
      <c r="X430" s="20"/>
      <c r="Y430" s="20"/>
    </row>
    <row r="431" spans="1:25" s="1" customFormat="1" x14ac:dyDescent="0.25">
      <c r="A431" s="5" t="s">
        <v>8</v>
      </c>
      <c r="B431" s="4">
        <v>492</v>
      </c>
      <c r="C431" s="19">
        <v>0.73983739837398377</v>
      </c>
      <c r="D431" s="19">
        <v>0.33536585365853661</v>
      </c>
      <c r="E431" s="19">
        <v>0.31910569105691056</v>
      </c>
      <c r="F431" s="19">
        <v>0.13414634146341464</v>
      </c>
      <c r="G431" s="19">
        <v>0.13617886178861788</v>
      </c>
      <c r="H431" s="19">
        <v>0.31300813008130079</v>
      </c>
      <c r="I431" s="19">
        <v>0.22560975609756098</v>
      </c>
      <c r="J431" s="19">
        <v>0.11585365853658537</v>
      </c>
      <c r="K431" s="19">
        <v>0.26219512195121952</v>
      </c>
      <c r="L431" s="19">
        <v>0.15853658536585366</v>
      </c>
      <c r="M431" s="20"/>
      <c r="N431" s="20"/>
      <c r="O431" s="20"/>
      <c r="P431" s="20"/>
      <c r="Q431" s="20"/>
      <c r="R431" s="20"/>
      <c r="S431" s="20"/>
      <c r="T431" s="20"/>
      <c r="U431" s="20"/>
      <c r="V431" s="20"/>
      <c r="W431" s="20"/>
      <c r="X431" s="20"/>
      <c r="Y431" s="20"/>
    </row>
    <row r="432" spans="1:25" s="1" customFormat="1" x14ac:dyDescent="0.25">
      <c r="A432" s="5" t="s">
        <v>7</v>
      </c>
      <c r="B432" s="4">
        <v>300</v>
      </c>
      <c r="C432" s="19">
        <v>0.67</v>
      </c>
      <c r="D432" s="19">
        <v>0.36666666666666664</v>
      </c>
      <c r="E432" s="19">
        <v>0.33666666666666667</v>
      </c>
      <c r="F432" s="19">
        <v>0.13666666666666666</v>
      </c>
      <c r="G432" s="19">
        <v>0.16</v>
      </c>
      <c r="H432" s="19">
        <v>0.32333333333333331</v>
      </c>
      <c r="I432" s="19">
        <v>0.25333333333333335</v>
      </c>
      <c r="J432" s="19">
        <v>0.13666666666666666</v>
      </c>
      <c r="K432" s="19">
        <v>0.27333333333333332</v>
      </c>
      <c r="L432" s="19">
        <v>0.18</v>
      </c>
      <c r="M432" s="20"/>
      <c r="N432" s="20"/>
      <c r="O432" s="20"/>
      <c r="P432" s="20"/>
      <c r="Q432" s="20"/>
      <c r="R432" s="20"/>
      <c r="S432" s="20"/>
      <c r="T432" s="20"/>
      <c r="U432" s="20"/>
      <c r="V432" s="20"/>
      <c r="W432" s="20"/>
      <c r="X432" s="20"/>
      <c r="Y432" s="20"/>
    </row>
    <row r="433" spans="1:25" s="1" customFormat="1" x14ac:dyDescent="0.25">
      <c r="A433" s="5" t="s">
        <v>6</v>
      </c>
      <c r="B433" s="4">
        <v>361</v>
      </c>
      <c r="C433" s="19">
        <v>0.73407202216066481</v>
      </c>
      <c r="D433" s="19">
        <v>0.35457063711911357</v>
      </c>
      <c r="E433" s="19">
        <v>0.32963988919667592</v>
      </c>
      <c r="F433" s="19">
        <v>9.9722991689750698E-2</v>
      </c>
      <c r="G433" s="19">
        <v>0.19390581717451524</v>
      </c>
      <c r="H433" s="19">
        <v>0.32686980609418281</v>
      </c>
      <c r="I433" s="19">
        <v>0.26315789473684209</v>
      </c>
      <c r="J433" s="19">
        <v>0.17451523545706371</v>
      </c>
      <c r="K433" s="19">
        <v>0.26315789473684209</v>
      </c>
      <c r="L433" s="19">
        <v>0.17728531855955679</v>
      </c>
      <c r="M433" s="20"/>
      <c r="N433" s="20"/>
      <c r="O433" s="20"/>
      <c r="P433" s="20"/>
      <c r="Q433" s="20"/>
      <c r="R433" s="20"/>
      <c r="S433" s="20"/>
      <c r="T433" s="20"/>
      <c r="U433" s="20"/>
      <c r="V433" s="20"/>
      <c r="W433" s="20"/>
      <c r="X433" s="20"/>
      <c r="Y433" s="20"/>
    </row>
    <row r="434" spans="1:25" s="1" customFormat="1" x14ac:dyDescent="0.25">
      <c r="A434" s="5" t="s">
        <v>5</v>
      </c>
      <c r="B434" s="4">
        <v>1485</v>
      </c>
      <c r="C434" s="19">
        <v>0.66599326599326603</v>
      </c>
      <c r="D434" s="19">
        <v>0.40673400673400673</v>
      </c>
      <c r="E434" s="19">
        <v>0.31582491582491584</v>
      </c>
      <c r="F434" s="19">
        <v>0.11313131313131314</v>
      </c>
      <c r="G434" s="19">
        <v>0.14814814814814814</v>
      </c>
      <c r="H434" s="19">
        <v>0.30505050505050507</v>
      </c>
      <c r="I434" s="19">
        <v>0.23299663299663301</v>
      </c>
      <c r="J434" s="19">
        <v>0.12996632996632998</v>
      </c>
      <c r="K434" s="19">
        <v>0.28350168350168348</v>
      </c>
      <c r="L434" s="19">
        <v>0.13400673400673402</v>
      </c>
      <c r="M434" s="20"/>
      <c r="N434" s="20"/>
      <c r="O434" s="20"/>
      <c r="P434" s="20"/>
      <c r="Q434" s="20"/>
      <c r="R434" s="20"/>
      <c r="S434" s="20"/>
      <c r="T434" s="20"/>
      <c r="U434" s="20"/>
      <c r="V434" s="20"/>
      <c r="W434" s="20"/>
      <c r="X434" s="20"/>
      <c r="Y434" s="20"/>
    </row>
    <row r="435" spans="1:25" s="1" customFormat="1" x14ac:dyDescent="0.25">
      <c r="A435" s="5" t="s">
        <v>4</v>
      </c>
      <c r="B435" s="4">
        <v>1033</v>
      </c>
      <c r="C435" s="19">
        <v>0.76766698935140365</v>
      </c>
      <c r="D435" s="19">
        <v>0.23426911907066797</v>
      </c>
      <c r="E435" s="19">
        <v>0.3107454017424976</v>
      </c>
      <c r="F435" s="19">
        <v>0.13649564375605033</v>
      </c>
      <c r="G435" s="19">
        <v>0.15198451113262343</v>
      </c>
      <c r="H435" s="19">
        <v>0.33494675701839305</v>
      </c>
      <c r="I435" s="19">
        <v>0.21878025169409487</v>
      </c>
      <c r="J435" s="19">
        <v>0.11132623426911907</v>
      </c>
      <c r="K435" s="19">
        <v>0.25266214908034851</v>
      </c>
      <c r="L435" s="19">
        <v>0.18586640851887706</v>
      </c>
      <c r="M435" s="20"/>
      <c r="N435" s="20"/>
      <c r="O435" s="20"/>
      <c r="P435" s="20"/>
      <c r="Q435" s="20"/>
      <c r="R435" s="20"/>
      <c r="S435" s="20"/>
      <c r="T435" s="20"/>
      <c r="U435" s="20"/>
      <c r="V435" s="20"/>
      <c r="W435" s="20"/>
      <c r="X435" s="20"/>
      <c r="Y435" s="20"/>
    </row>
    <row r="436" spans="1:25" s="1" customFormat="1" x14ac:dyDescent="0.25">
      <c r="A436" s="5" t="s">
        <v>3</v>
      </c>
      <c r="B436" s="4">
        <v>692</v>
      </c>
      <c r="C436" s="19">
        <v>0.76156069364161849</v>
      </c>
      <c r="D436" s="19">
        <v>0.33815028901734107</v>
      </c>
      <c r="E436" s="19">
        <v>0.29335260115606937</v>
      </c>
      <c r="F436" s="19">
        <v>8.2369942196531792E-2</v>
      </c>
      <c r="G436" s="19">
        <v>0.18063583815028902</v>
      </c>
      <c r="H436" s="19">
        <v>0.20375722543352601</v>
      </c>
      <c r="I436" s="19">
        <v>0.18352601156069365</v>
      </c>
      <c r="J436" s="19">
        <v>0.15462427745664739</v>
      </c>
      <c r="K436" s="19">
        <v>0.24277456647398843</v>
      </c>
      <c r="L436" s="19">
        <v>0.16329479768786126</v>
      </c>
      <c r="M436" s="20"/>
      <c r="N436" s="20"/>
      <c r="O436" s="20"/>
      <c r="P436" s="20"/>
      <c r="Q436" s="20"/>
      <c r="R436" s="20"/>
      <c r="S436" s="20"/>
      <c r="T436" s="20"/>
      <c r="U436" s="20"/>
      <c r="V436" s="20"/>
      <c r="W436" s="20"/>
      <c r="X436" s="20"/>
      <c r="Y436" s="20"/>
    </row>
    <row r="437" spans="1:25" s="1" customFormat="1" x14ac:dyDescent="0.25">
      <c r="A437" s="5" t="s">
        <v>2</v>
      </c>
      <c r="B437" s="4">
        <v>1044</v>
      </c>
      <c r="C437" s="19">
        <v>0.73563218390804597</v>
      </c>
      <c r="D437" s="19">
        <v>0.33716475095785442</v>
      </c>
      <c r="E437" s="19">
        <v>0.33237547892720304</v>
      </c>
      <c r="F437" s="19">
        <v>0.13026819923371646</v>
      </c>
      <c r="G437" s="19">
        <v>0.15708812260536398</v>
      </c>
      <c r="H437" s="19">
        <v>0.31130268199233718</v>
      </c>
      <c r="I437" s="19">
        <v>0.23754789272030652</v>
      </c>
      <c r="J437" s="19">
        <v>0.11494252873563218</v>
      </c>
      <c r="K437" s="19">
        <v>0.27777777777777779</v>
      </c>
      <c r="L437" s="19">
        <v>0.17337164750957854</v>
      </c>
      <c r="M437" s="20"/>
      <c r="N437" s="20"/>
      <c r="O437" s="20"/>
      <c r="P437" s="20"/>
      <c r="Q437" s="20"/>
      <c r="R437" s="20"/>
      <c r="S437" s="20"/>
      <c r="T437" s="20"/>
      <c r="U437" s="20"/>
      <c r="V437" s="20"/>
      <c r="W437" s="20"/>
      <c r="X437" s="20"/>
      <c r="Y437" s="20"/>
    </row>
    <row r="438" spans="1:25" s="1" customFormat="1" x14ac:dyDescent="0.25">
      <c r="A438" s="5" t="s">
        <v>1</v>
      </c>
      <c r="B438" s="4">
        <v>334</v>
      </c>
      <c r="C438" s="19">
        <v>0.6706586826347305</v>
      </c>
      <c r="D438" s="19">
        <v>0.3473053892215569</v>
      </c>
      <c r="E438" s="19">
        <v>0.29341317365269459</v>
      </c>
      <c r="F438" s="19">
        <v>0.12275449101796407</v>
      </c>
      <c r="G438" s="19">
        <v>0.12874251497005987</v>
      </c>
      <c r="H438" s="19">
        <v>0.39221556886227543</v>
      </c>
      <c r="I438" s="19">
        <v>0.20958083832335328</v>
      </c>
      <c r="J438" s="19">
        <v>9.880239520958084E-2</v>
      </c>
      <c r="K438" s="19">
        <v>0.27245508982035926</v>
      </c>
      <c r="L438" s="19">
        <v>0.1347305389221557</v>
      </c>
      <c r="M438" s="20"/>
      <c r="N438" s="20"/>
      <c r="O438" s="20"/>
      <c r="P438" s="20"/>
      <c r="Q438" s="20"/>
      <c r="R438" s="20"/>
      <c r="S438" s="20"/>
      <c r="T438" s="20"/>
      <c r="U438" s="20"/>
      <c r="V438" s="20"/>
      <c r="W438" s="20"/>
      <c r="X438" s="20"/>
      <c r="Y438" s="20"/>
    </row>
    <row r="439" spans="1:25" s="1" customFormat="1" x14ac:dyDescent="0.25">
      <c r="A439" s="5" t="s">
        <v>0</v>
      </c>
      <c r="B439" s="4">
        <v>487</v>
      </c>
      <c r="C439" s="19">
        <v>0.59137577002053388</v>
      </c>
      <c r="D439" s="19">
        <v>0.32648870636550309</v>
      </c>
      <c r="E439" s="19">
        <v>0.31827515400410678</v>
      </c>
      <c r="F439" s="19">
        <v>0.16427104722792607</v>
      </c>
      <c r="G439" s="19">
        <v>0.10882956878850103</v>
      </c>
      <c r="H439" s="19">
        <v>0.44763860369609854</v>
      </c>
      <c r="I439" s="19">
        <v>0.28542094455852157</v>
      </c>
      <c r="J439" s="19">
        <v>0.10266940451745379</v>
      </c>
      <c r="K439" s="19">
        <v>0.28131416837782341</v>
      </c>
      <c r="L439" s="19">
        <v>0.12320328542094455</v>
      </c>
      <c r="M439" s="20"/>
      <c r="N439" s="20"/>
      <c r="O439" s="20"/>
      <c r="P439" s="20"/>
      <c r="Q439" s="20"/>
      <c r="R439" s="20"/>
      <c r="S439" s="20"/>
      <c r="T439" s="20"/>
      <c r="U439" s="20"/>
      <c r="V439" s="20"/>
      <c r="W439" s="20"/>
      <c r="X439" s="20"/>
      <c r="Y439" s="20"/>
    </row>
    <row r="440" spans="1:25" s="1" customFormat="1" x14ac:dyDescent="0.25">
      <c r="C440" s="18"/>
      <c r="D440" s="18"/>
      <c r="E440" s="18"/>
      <c r="F440" s="18"/>
      <c r="G440" s="18"/>
      <c r="H440" s="18"/>
      <c r="I440" s="18"/>
      <c r="J440" s="18"/>
      <c r="K440" s="18"/>
      <c r="L440" s="18"/>
      <c r="M440" s="18"/>
      <c r="N440" s="18"/>
      <c r="O440" s="18"/>
      <c r="P440" s="18"/>
      <c r="Q440" s="18"/>
      <c r="R440" s="18"/>
      <c r="S440" s="18"/>
      <c r="T440" s="18"/>
      <c r="U440" s="18"/>
      <c r="V440" s="18"/>
      <c r="W440" s="18"/>
      <c r="X440" s="18"/>
      <c r="Y440" s="18"/>
    </row>
    <row r="441" spans="1:25" s="1" customFormat="1" x14ac:dyDescent="0.25">
      <c r="A441" s="1" t="s">
        <v>1042</v>
      </c>
      <c r="C441" s="18"/>
      <c r="D441" s="18"/>
      <c r="E441" s="18"/>
      <c r="F441" s="18"/>
      <c r="G441" s="18"/>
      <c r="H441" s="18"/>
      <c r="I441" s="18"/>
      <c r="J441" s="18"/>
      <c r="K441" s="18"/>
      <c r="L441" s="18"/>
      <c r="M441" s="18"/>
      <c r="N441" s="18"/>
      <c r="O441" s="18"/>
      <c r="P441" s="18"/>
      <c r="Q441" s="18"/>
      <c r="R441" s="18"/>
      <c r="S441" s="18"/>
      <c r="T441" s="18"/>
      <c r="U441" s="18"/>
      <c r="V441" s="18"/>
      <c r="W441" s="18"/>
      <c r="X441" s="18"/>
      <c r="Y441" s="18"/>
    </row>
    <row r="442" spans="1:25" s="1" customFormat="1" x14ac:dyDescent="0.25">
      <c r="C442" s="18"/>
      <c r="D442" s="18"/>
      <c r="E442" s="18"/>
      <c r="F442" s="18"/>
      <c r="G442" s="18"/>
      <c r="H442" s="18"/>
      <c r="I442" s="18"/>
      <c r="J442" s="18"/>
      <c r="K442" s="18"/>
      <c r="L442" s="18"/>
      <c r="M442" s="18"/>
      <c r="N442" s="18"/>
      <c r="O442" s="18"/>
      <c r="P442" s="18"/>
      <c r="Q442" s="18"/>
      <c r="R442" s="18"/>
      <c r="S442" s="18"/>
      <c r="T442" s="18"/>
      <c r="U442" s="18"/>
      <c r="V442" s="18"/>
      <c r="W442" s="18"/>
      <c r="X442" s="18"/>
      <c r="Y442" s="18"/>
    </row>
    <row r="443" spans="1:25" s="1" customFormat="1" ht="30" x14ac:dyDescent="0.25">
      <c r="A443" s="7" t="s">
        <v>16</v>
      </c>
      <c r="B443" s="7" t="s">
        <v>15</v>
      </c>
      <c r="C443" s="10" t="s">
        <v>1043</v>
      </c>
      <c r="D443" s="10" t="s">
        <v>1044</v>
      </c>
      <c r="E443" s="10" t="s">
        <v>1045</v>
      </c>
      <c r="F443" s="10" t="s">
        <v>1046</v>
      </c>
      <c r="G443" s="10" t="s">
        <v>1047</v>
      </c>
      <c r="H443" s="10" t="s">
        <v>1048</v>
      </c>
      <c r="I443" s="10" t="s">
        <v>1049</v>
      </c>
      <c r="J443" s="10" t="s">
        <v>1050</v>
      </c>
      <c r="K443" s="10" t="s">
        <v>1051</v>
      </c>
      <c r="L443" s="10" t="s">
        <v>1052</v>
      </c>
      <c r="T443" s="9"/>
      <c r="U443" s="9"/>
      <c r="V443" s="9"/>
      <c r="W443" s="9"/>
      <c r="X443" s="9"/>
      <c r="Y443" s="9"/>
    </row>
    <row r="444" spans="1:25" s="1" customFormat="1" x14ac:dyDescent="0.25">
      <c r="A444" s="6" t="s">
        <v>11</v>
      </c>
      <c r="B444" s="4">
        <v>2560</v>
      </c>
      <c r="C444" s="19">
        <v>0.10507812499999999</v>
      </c>
      <c r="D444" s="19">
        <v>5.8203125000000001E-2</v>
      </c>
      <c r="E444" s="19">
        <v>4.6093750000000003E-2</v>
      </c>
      <c r="F444" s="19">
        <v>5.0390625000000001E-2</v>
      </c>
      <c r="G444" s="19">
        <v>5.1562499999999997E-2</v>
      </c>
      <c r="H444" s="19">
        <v>4.7265624999999999E-2</v>
      </c>
      <c r="I444" s="19">
        <v>8.6328125000000006E-2</v>
      </c>
      <c r="J444" s="19">
        <v>4.0625000000000001E-2</v>
      </c>
      <c r="K444" s="19">
        <v>5.9374999999999997E-2</v>
      </c>
      <c r="L444" s="19">
        <v>3.0468749999999999E-2</v>
      </c>
      <c r="T444" s="20"/>
      <c r="U444" s="20"/>
      <c r="V444" s="20"/>
      <c r="W444" s="20"/>
      <c r="X444" s="20"/>
      <c r="Y444" s="20"/>
    </row>
    <row r="445" spans="1:25" s="1" customFormat="1" x14ac:dyDescent="0.25">
      <c r="A445" s="5" t="s">
        <v>10</v>
      </c>
      <c r="B445" s="4">
        <v>948</v>
      </c>
      <c r="C445" s="19">
        <v>8.6497890295358648E-2</v>
      </c>
      <c r="D445" s="19">
        <v>6.0126582278481014E-2</v>
      </c>
      <c r="E445" s="19">
        <v>5.5907172995780588E-2</v>
      </c>
      <c r="F445" s="19">
        <v>4.852320675105485E-2</v>
      </c>
      <c r="G445" s="19">
        <v>5.0632911392405063E-2</v>
      </c>
      <c r="H445" s="19">
        <v>4.3248945147679324E-2</v>
      </c>
      <c r="I445" s="19">
        <v>6.7510548523206745E-2</v>
      </c>
      <c r="J445" s="19">
        <v>4.4303797468354431E-2</v>
      </c>
      <c r="K445" s="19">
        <v>6.6455696202531639E-2</v>
      </c>
      <c r="L445" s="19">
        <v>2.6371308016877638E-2</v>
      </c>
      <c r="T445" s="20"/>
      <c r="U445" s="20"/>
      <c r="V445" s="20"/>
      <c r="W445" s="20"/>
      <c r="X445" s="20"/>
      <c r="Y445" s="20"/>
    </row>
    <row r="446" spans="1:25" s="1" customFormat="1" x14ac:dyDescent="0.25">
      <c r="A446" s="5" t="s">
        <v>9</v>
      </c>
      <c r="B446" s="4">
        <v>418</v>
      </c>
      <c r="C446" s="19">
        <v>7.4162679425837319E-2</v>
      </c>
      <c r="D446" s="19">
        <v>4.5454545454545456E-2</v>
      </c>
      <c r="E446" s="19">
        <v>1.6746411483253589E-2</v>
      </c>
      <c r="F446" s="19">
        <v>5.0239234449760764E-2</v>
      </c>
      <c r="G446" s="19">
        <v>6.9377990430622011E-2</v>
      </c>
      <c r="H446" s="19">
        <v>3.3492822966507178E-2</v>
      </c>
      <c r="I446" s="19">
        <v>9.3301435406698566E-2</v>
      </c>
      <c r="J446" s="19">
        <v>2.3923444976076555E-2</v>
      </c>
      <c r="K446" s="19">
        <v>6.9377990430622011E-2</v>
      </c>
      <c r="L446" s="19">
        <v>2.6315789473684209E-2</v>
      </c>
      <c r="T446" s="20"/>
      <c r="U446" s="20"/>
      <c r="V446" s="20"/>
      <c r="W446" s="20"/>
      <c r="X446" s="20"/>
      <c r="Y446" s="20"/>
    </row>
    <row r="447" spans="1:25" s="1" customFormat="1" x14ac:dyDescent="0.25">
      <c r="A447" s="5" t="s">
        <v>8</v>
      </c>
      <c r="B447" s="4">
        <v>518</v>
      </c>
      <c r="C447" s="19">
        <v>0.15830115830115829</v>
      </c>
      <c r="D447" s="19">
        <v>7.9150579150579145E-2</v>
      </c>
      <c r="E447" s="19">
        <v>5.2123552123552123E-2</v>
      </c>
      <c r="F447" s="19">
        <v>5.9845559845559844E-2</v>
      </c>
      <c r="G447" s="19">
        <v>4.4401544401544403E-2</v>
      </c>
      <c r="H447" s="19">
        <v>5.2123552123552123E-2</v>
      </c>
      <c r="I447" s="19">
        <v>9.2664092664092659E-2</v>
      </c>
      <c r="J447" s="19">
        <v>3.8610038610038609E-2</v>
      </c>
      <c r="K447" s="19">
        <v>4.633204633204633E-2</v>
      </c>
      <c r="L447" s="19">
        <v>4.0540540540540543E-2</v>
      </c>
      <c r="T447" s="20"/>
      <c r="U447" s="20"/>
      <c r="V447" s="20"/>
      <c r="W447" s="20"/>
      <c r="X447" s="20"/>
      <c r="Y447" s="20"/>
    </row>
    <row r="448" spans="1:25" s="1" customFormat="1" x14ac:dyDescent="0.25">
      <c r="A448" s="5" t="s">
        <v>7</v>
      </c>
      <c r="B448" s="4">
        <v>274</v>
      </c>
      <c r="C448" s="19">
        <v>9.4890510948905105E-2</v>
      </c>
      <c r="D448" s="19">
        <v>5.8394160583941604E-2</v>
      </c>
      <c r="E448" s="19">
        <v>4.3795620437956206E-2</v>
      </c>
      <c r="F448" s="19">
        <v>4.3795620437956206E-2</v>
      </c>
      <c r="G448" s="19">
        <v>4.3795620437956206E-2</v>
      </c>
      <c r="H448" s="19">
        <v>6.2043795620437957E-2</v>
      </c>
      <c r="I448" s="19">
        <v>0.12043795620437957</v>
      </c>
      <c r="J448" s="19">
        <v>5.4744525547445258E-2</v>
      </c>
      <c r="K448" s="19">
        <v>3.2846715328467155E-2</v>
      </c>
      <c r="L448" s="19">
        <v>2.5547445255474453E-2</v>
      </c>
      <c r="T448" s="20"/>
      <c r="U448" s="20"/>
      <c r="V448" s="20"/>
      <c r="W448" s="20"/>
      <c r="X448" s="20"/>
      <c r="Y448" s="20"/>
    </row>
    <row r="449" spans="1:25" s="1" customFormat="1" x14ac:dyDescent="0.25">
      <c r="A449" s="5" t="s">
        <v>6</v>
      </c>
      <c r="B449" s="4">
        <v>402</v>
      </c>
      <c r="C449" s="19">
        <v>0.11940298507462686</v>
      </c>
      <c r="D449" s="19">
        <v>3.9800995024875621E-2</v>
      </c>
      <c r="E449" s="19">
        <v>4.7263681592039801E-2</v>
      </c>
      <c r="F449" s="19">
        <v>4.7263681592039801E-2</v>
      </c>
      <c r="G449" s="19">
        <v>4.975124378109453E-2</v>
      </c>
      <c r="H449" s="19">
        <v>5.4726368159203981E-2</v>
      </c>
      <c r="I449" s="19">
        <v>9.2039800995024873E-2</v>
      </c>
      <c r="J449" s="19">
        <v>4.228855721393035E-2</v>
      </c>
      <c r="K449" s="19">
        <v>6.7164179104477612E-2</v>
      </c>
      <c r="L449" s="19">
        <v>3.482587064676617E-2</v>
      </c>
      <c r="T449" s="20"/>
      <c r="U449" s="20"/>
      <c r="V449" s="20"/>
      <c r="W449" s="20"/>
      <c r="X449" s="20"/>
      <c r="Y449" s="20"/>
    </row>
    <row r="450" spans="1:25" s="1" customFormat="1" x14ac:dyDescent="0.25">
      <c r="A450" s="5" t="s">
        <v>5</v>
      </c>
      <c r="B450" s="4">
        <v>1482</v>
      </c>
      <c r="C450" s="19">
        <v>0.12348178137651822</v>
      </c>
      <c r="D450" s="19">
        <v>6.2078272604588397E-2</v>
      </c>
      <c r="E450" s="19">
        <v>5.0607287449392711E-2</v>
      </c>
      <c r="F450" s="19">
        <v>5.7354925775978408E-2</v>
      </c>
      <c r="G450" s="19">
        <v>5.8029689608636977E-2</v>
      </c>
      <c r="H450" s="19">
        <v>5.1956815114709849E-2</v>
      </c>
      <c r="I450" s="19">
        <v>8.569500674763833E-2</v>
      </c>
      <c r="J450" s="19">
        <v>4.1160593792172739E-2</v>
      </c>
      <c r="K450" s="19">
        <v>6.4102564102564097E-2</v>
      </c>
      <c r="L450" s="19">
        <v>3.1713900134952767E-2</v>
      </c>
      <c r="T450" s="20"/>
      <c r="U450" s="20"/>
      <c r="V450" s="20"/>
      <c r="W450" s="20"/>
      <c r="X450" s="20"/>
      <c r="Y450" s="20"/>
    </row>
    <row r="451" spans="1:25" s="1" customFormat="1" x14ac:dyDescent="0.25">
      <c r="A451" s="5" t="s">
        <v>4</v>
      </c>
      <c r="B451" s="4">
        <v>1023</v>
      </c>
      <c r="C451" s="19">
        <v>7.5268817204301078E-2</v>
      </c>
      <c r="D451" s="19">
        <v>4.8875855327468229E-2</v>
      </c>
      <c r="E451" s="19">
        <v>3.9100684261974585E-2</v>
      </c>
      <c r="F451" s="19">
        <v>4.3010752688172046E-2</v>
      </c>
      <c r="G451" s="19">
        <v>4.1055718475073312E-2</v>
      </c>
      <c r="H451" s="19">
        <v>4.2033235581622676E-2</v>
      </c>
      <c r="I451" s="19">
        <v>8.9931573802541548E-2</v>
      </c>
      <c r="J451" s="19">
        <v>4.1055718475073312E-2</v>
      </c>
      <c r="K451" s="19">
        <v>5.3763440860215055E-2</v>
      </c>
      <c r="L451" s="19">
        <v>2.6392961876832845E-2</v>
      </c>
      <c r="T451" s="20"/>
      <c r="U451" s="20"/>
      <c r="V451" s="20"/>
      <c r="W451" s="20"/>
      <c r="X451" s="20"/>
      <c r="Y451" s="20"/>
    </row>
    <row r="452" spans="1:25" s="1" customFormat="1" x14ac:dyDescent="0.25">
      <c r="A452" s="5" t="s">
        <v>3</v>
      </c>
      <c r="B452" s="4">
        <v>737</v>
      </c>
      <c r="C452" s="19">
        <v>0.13297150610583447</v>
      </c>
      <c r="D452" s="19">
        <v>8.1411126187245594E-2</v>
      </c>
      <c r="E452" s="19">
        <v>5.9701492537313432E-2</v>
      </c>
      <c r="F452" s="19">
        <v>5.9701492537313432E-2</v>
      </c>
      <c r="G452" s="19">
        <v>5.1560379918588875E-2</v>
      </c>
      <c r="H452" s="19">
        <v>5.9701492537313432E-2</v>
      </c>
      <c r="I452" s="19">
        <v>6.7842605156037988E-2</v>
      </c>
      <c r="J452" s="19">
        <v>2.1709633649932156E-2</v>
      </c>
      <c r="K452" s="19">
        <v>6.1058344640434192E-2</v>
      </c>
      <c r="L452" s="19">
        <v>2.1709633649932156E-2</v>
      </c>
      <c r="T452" s="20"/>
      <c r="U452" s="20"/>
      <c r="V452" s="20"/>
      <c r="W452" s="20"/>
      <c r="X452" s="20"/>
      <c r="Y452" s="20"/>
    </row>
    <row r="453" spans="1:25" s="1" customFormat="1" x14ac:dyDescent="0.25">
      <c r="A453" s="5" t="s">
        <v>2</v>
      </c>
      <c r="B453" s="4">
        <v>1030</v>
      </c>
      <c r="C453" s="19">
        <v>0.10097087378640776</v>
      </c>
      <c r="D453" s="19">
        <v>5.4368932038834951E-2</v>
      </c>
      <c r="E453" s="19">
        <v>4.1747572815533977E-2</v>
      </c>
      <c r="F453" s="19">
        <v>5.3398058252427182E-2</v>
      </c>
      <c r="G453" s="19">
        <v>5.9223300970873784E-2</v>
      </c>
      <c r="H453" s="19">
        <v>4.3689320388349516E-2</v>
      </c>
      <c r="I453" s="19">
        <v>0.10194174757281553</v>
      </c>
      <c r="J453" s="19">
        <v>4.3689320388349516E-2</v>
      </c>
      <c r="K453" s="19">
        <v>5.7281553398058252E-2</v>
      </c>
      <c r="L453" s="19">
        <v>3.3009708737864081E-2</v>
      </c>
      <c r="T453" s="20"/>
      <c r="U453" s="20"/>
      <c r="V453" s="20"/>
      <c r="W453" s="20"/>
      <c r="X453" s="20"/>
      <c r="Y453" s="20"/>
    </row>
    <row r="454" spans="1:25" s="1" customFormat="1" x14ac:dyDescent="0.25">
      <c r="A454" s="5" t="s">
        <v>1</v>
      </c>
      <c r="B454" s="4">
        <v>312</v>
      </c>
      <c r="C454" s="19">
        <v>8.0128205128205135E-2</v>
      </c>
      <c r="D454" s="19">
        <v>3.5256410256410256E-2</v>
      </c>
      <c r="E454" s="19">
        <v>4.807692307692308E-2</v>
      </c>
      <c r="F454" s="19">
        <v>3.5256410256410256E-2</v>
      </c>
      <c r="G454" s="19">
        <v>3.2051282051282048E-2</v>
      </c>
      <c r="H454" s="19">
        <v>2.8846153846153848E-2</v>
      </c>
      <c r="I454" s="19">
        <v>9.2948717948717952E-2</v>
      </c>
      <c r="J454" s="19">
        <v>3.8461538461538464E-2</v>
      </c>
      <c r="K454" s="19">
        <v>6.7307692307692304E-2</v>
      </c>
      <c r="L454" s="19">
        <v>3.5256410256410256E-2</v>
      </c>
      <c r="T454" s="20"/>
      <c r="U454" s="20"/>
      <c r="V454" s="20"/>
      <c r="W454" s="20"/>
      <c r="X454" s="20"/>
      <c r="Y454" s="20"/>
    </row>
    <row r="455" spans="1:25" s="1" customFormat="1" x14ac:dyDescent="0.25">
      <c r="A455" s="5" t="s">
        <v>0</v>
      </c>
      <c r="B455" s="4">
        <v>461</v>
      </c>
      <c r="C455" s="19">
        <v>8.8937093275488072E-2</v>
      </c>
      <c r="D455" s="19">
        <v>4.5553145336225599E-2</v>
      </c>
      <c r="E455" s="19">
        <v>3.2537960954446853E-2</v>
      </c>
      <c r="F455" s="19">
        <v>4.1214750542299353E-2</v>
      </c>
      <c r="G455" s="19">
        <v>4.7722342733188719E-2</v>
      </c>
      <c r="H455" s="19">
        <v>4.7722342733188719E-2</v>
      </c>
      <c r="I455" s="19">
        <v>7.8091106290672452E-2</v>
      </c>
      <c r="J455" s="19">
        <v>6.5075921908893705E-2</v>
      </c>
      <c r="K455" s="19">
        <v>5.6399132321041212E-2</v>
      </c>
      <c r="L455" s="19">
        <v>3.6876355748373099E-2</v>
      </c>
      <c r="T455" s="20"/>
      <c r="U455" s="20"/>
      <c r="V455" s="20"/>
      <c r="W455" s="20"/>
      <c r="X455" s="20"/>
      <c r="Y455" s="20"/>
    </row>
    <row r="456" spans="1:25" s="1" customFormat="1" x14ac:dyDescent="0.25">
      <c r="C456" s="18"/>
      <c r="D456" s="18"/>
      <c r="E456" s="18"/>
      <c r="F456" s="18"/>
      <c r="G456" s="18"/>
      <c r="H456" s="18"/>
      <c r="I456" s="18"/>
      <c r="J456" s="18"/>
      <c r="K456" s="18"/>
      <c r="L456" s="18"/>
      <c r="M456" s="18"/>
      <c r="N456" s="18"/>
      <c r="O456" s="18"/>
      <c r="P456" s="18"/>
      <c r="Q456" s="18"/>
      <c r="R456" s="18"/>
      <c r="S456" s="18"/>
      <c r="T456" s="18"/>
      <c r="U456" s="18"/>
      <c r="V456" s="18"/>
      <c r="W456" s="18"/>
      <c r="X456" s="18"/>
      <c r="Y456" s="18"/>
    </row>
    <row r="457" spans="1:25" s="1" customFormat="1" ht="30" x14ac:dyDescent="0.25">
      <c r="A457" s="7" t="s">
        <v>16</v>
      </c>
      <c r="B457" s="7" t="s">
        <v>15</v>
      </c>
      <c r="C457" s="10" t="s">
        <v>1053</v>
      </c>
      <c r="D457" s="10" t="s">
        <v>1054</v>
      </c>
      <c r="E457" s="10" t="s">
        <v>1055</v>
      </c>
      <c r="F457" s="10" t="s">
        <v>1056</v>
      </c>
      <c r="G457" s="10" t="s">
        <v>1057</v>
      </c>
      <c r="H457" s="10" t="s">
        <v>1058</v>
      </c>
      <c r="I457" s="10" t="s">
        <v>1059</v>
      </c>
      <c r="J457" s="18"/>
      <c r="K457" s="18"/>
      <c r="L457" s="18"/>
      <c r="M457" s="18"/>
      <c r="N457" s="18"/>
      <c r="O457" s="18"/>
      <c r="P457" s="18"/>
      <c r="Q457" s="18"/>
      <c r="R457" s="18"/>
      <c r="S457" s="18"/>
      <c r="T457" s="18"/>
      <c r="U457" s="18"/>
      <c r="V457" s="18"/>
      <c r="W457" s="18"/>
      <c r="X457" s="18"/>
      <c r="Y457" s="18"/>
    </row>
    <row r="458" spans="1:25" s="1" customFormat="1" x14ac:dyDescent="0.25">
      <c r="A458" s="6" t="s">
        <v>11</v>
      </c>
      <c r="B458" s="4">
        <v>2560</v>
      </c>
      <c r="C458" s="19">
        <v>4.296875E-2</v>
      </c>
      <c r="D458" s="19">
        <v>8.3203125000000003E-2</v>
      </c>
      <c r="E458" s="19">
        <v>5.0390625000000001E-2</v>
      </c>
      <c r="F458" s="19">
        <v>4.7265624999999999E-2</v>
      </c>
      <c r="G458" s="19">
        <v>3.2812500000000001E-2</v>
      </c>
      <c r="H458" s="19">
        <v>2.6562499999999999E-2</v>
      </c>
      <c r="I458" s="19">
        <v>0.14140625000000001</v>
      </c>
      <c r="J458" s="18"/>
      <c r="K458" s="18"/>
      <c r="L458" s="18"/>
      <c r="M458" s="18"/>
      <c r="N458" s="18"/>
      <c r="O458" s="18"/>
      <c r="P458" s="18"/>
      <c r="Q458" s="18"/>
      <c r="R458" s="18"/>
      <c r="S458" s="18"/>
      <c r="T458" s="18"/>
      <c r="U458" s="18"/>
      <c r="V458" s="18"/>
      <c r="W458" s="18"/>
      <c r="X458" s="18"/>
      <c r="Y458" s="18"/>
    </row>
    <row r="459" spans="1:25" s="1" customFormat="1" x14ac:dyDescent="0.25">
      <c r="A459" s="5" t="s">
        <v>10</v>
      </c>
      <c r="B459" s="4">
        <v>948</v>
      </c>
      <c r="C459" s="19">
        <v>5.0632911392405063E-2</v>
      </c>
      <c r="D459" s="19">
        <v>9.5991561181434593E-2</v>
      </c>
      <c r="E459" s="19">
        <v>5.6962025316455694E-2</v>
      </c>
      <c r="F459" s="19">
        <v>5.3797468354430382E-2</v>
      </c>
      <c r="G459" s="19">
        <v>2.8481012658227847E-2</v>
      </c>
      <c r="H459" s="19">
        <v>2.8481012658227847E-2</v>
      </c>
      <c r="I459" s="19">
        <v>0.13607594936708861</v>
      </c>
      <c r="J459" s="18"/>
      <c r="K459" s="18"/>
      <c r="L459" s="18"/>
      <c r="M459" s="18"/>
      <c r="N459" s="18"/>
      <c r="O459" s="18"/>
      <c r="P459" s="18"/>
      <c r="Q459" s="18"/>
      <c r="R459" s="18"/>
      <c r="S459" s="18"/>
      <c r="T459" s="18"/>
      <c r="U459" s="18"/>
      <c r="V459" s="18"/>
      <c r="W459" s="18"/>
      <c r="X459" s="18"/>
      <c r="Y459" s="18"/>
    </row>
    <row r="460" spans="1:25" s="1" customFormat="1" x14ac:dyDescent="0.25">
      <c r="A460" s="5" t="s">
        <v>9</v>
      </c>
      <c r="B460" s="4">
        <v>418</v>
      </c>
      <c r="C460" s="19">
        <v>4.784688995215311E-2</v>
      </c>
      <c r="D460" s="19">
        <v>7.1770334928229665E-2</v>
      </c>
      <c r="E460" s="19">
        <v>5.9808612440191387E-2</v>
      </c>
      <c r="F460" s="19">
        <v>5.2631578947368418E-2</v>
      </c>
      <c r="G460" s="19">
        <v>4.784688995215311E-2</v>
      </c>
      <c r="H460" s="19">
        <v>3.5885167464114832E-2</v>
      </c>
      <c r="I460" s="19">
        <v>0.18181818181818182</v>
      </c>
      <c r="J460" s="18"/>
      <c r="K460" s="18"/>
      <c r="L460" s="18"/>
      <c r="M460" s="18"/>
      <c r="N460" s="18"/>
      <c r="O460" s="18"/>
      <c r="P460" s="18"/>
      <c r="Q460" s="18"/>
      <c r="R460" s="18"/>
      <c r="S460" s="18"/>
      <c r="T460" s="18"/>
      <c r="U460" s="18"/>
      <c r="V460" s="18"/>
      <c r="W460" s="18"/>
      <c r="X460" s="18"/>
      <c r="Y460" s="18"/>
    </row>
    <row r="461" spans="1:25" s="1" customFormat="1" x14ac:dyDescent="0.25">
      <c r="A461" s="5" t="s">
        <v>8</v>
      </c>
      <c r="B461" s="4">
        <v>518</v>
      </c>
      <c r="C461" s="19">
        <v>4.0540540540540543E-2</v>
      </c>
      <c r="D461" s="19">
        <v>7.3359073359073365E-2</v>
      </c>
      <c r="E461" s="19">
        <v>2.7027027027027029E-2</v>
      </c>
      <c r="F461" s="19">
        <v>3.2818532818532815E-2</v>
      </c>
      <c r="G461" s="19">
        <v>2.7027027027027029E-2</v>
      </c>
      <c r="H461" s="19">
        <v>1.9305019305019305E-2</v>
      </c>
      <c r="I461" s="19">
        <v>0.11583011583011583</v>
      </c>
      <c r="J461" s="18"/>
      <c r="K461" s="18"/>
      <c r="L461" s="18"/>
      <c r="M461" s="18"/>
      <c r="N461" s="18"/>
      <c r="O461" s="18"/>
      <c r="P461" s="18"/>
      <c r="Q461" s="18"/>
      <c r="R461" s="18"/>
      <c r="S461" s="18"/>
      <c r="T461" s="18"/>
      <c r="U461" s="18"/>
      <c r="V461" s="18"/>
      <c r="W461" s="18"/>
      <c r="X461" s="18"/>
      <c r="Y461" s="18"/>
    </row>
    <row r="462" spans="1:25" s="1" customFormat="1" x14ac:dyDescent="0.25">
      <c r="A462" s="5" t="s">
        <v>7</v>
      </c>
      <c r="B462" s="4">
        <v>274</v>
      </c>
      <c r="C462" s="19">
        <v>2.5547445255474453E-2</v>
      </c>
      <c r="D462" s="19">
        <v>0.10948905109489052</v>
      </c>
      <c r="E462" s="19">
        <v>5.1094890510948905E-2</v>
      </c>
      <c r="F462" s="19">
        <v>4.7445255474452552E-2</v>
      </c>
      <c r="G462" s="19">
        <v>2.9197080291970802E-2</v>
      </c>
      <c r="H462" s="19">
        <v>2.5547445255474453E-2</v>
      </c>
      <c r="I462" s="19">
        <v>0.13138686131386862</v>
      </c>
      <c r="J462" s="18"/>
      <c r="K462" s="18"/>
      <c r="L462" s="18"/>
      <c r="M462" s="18"/>
      <c r="N462" s="18"/>
      <c r="O462" s="18"/>
      <c r="P462" s="18"/>
      <c r="Q462" s="18"/>
      <c r="R462" s="18"/>
      <c r="S462" s="18"/>
      <c r="T462" s="18"/>
      <c r="U462" s="18"/>
      <c r="V462" s="18"/>
      <c r="W462" s="18"/>
      <c r="X462" s="18"/>
      <c r="Y462" s="18"/>
    </row>
    <row r="463" spans="1:25" s="1" customFormat="1" x14ac:dyDescent="0.25">
      <c r="A463" s="5" t="s">
        <v>6</v>
      </c>
      <c r="B463" s="4">
        <v>402</v>
      </c>
      <c r="C463" s="19">
        <v>3.482587064676617E-2</v>
      </c>
      <c r="D463" s="19">
        <v>5.9701492537313432E-2</v>
      </c>
      <c r="E463" s="19">
        <v>5.4726368159203981E-2</v>
      </c>
      <c r="F463" s="19">
        <v>4.4776119402985072E-2</v>
      </c>
      <c r="G463" s="19">
        <v>3.7313432835820892E-2</v>
      </c>
      <c r="H463" s="19">
        <v>2.2388059701492536E-2</v>
      </c>
      <c r="I463" s="19">
        <v>0.15174129353233831</v>
      </c>
      <c r="J463" s="18"/>
      <c r="K463" s="18"/>
      <c r="L463" s="18"/>
      <c r="M463" s="18"/>
      <c r="N463" s="18"/>
      <c r="O463" s="18"/>
      <c r="P463" s="18"/>
      <c r="Q463" s="18"/>
      <c r="R463" s="18"/>
      <c r="S463" s="18"/>
      <c r="T463" s="18"/>
      <c r="U463" s="18"/>
      <c r="V463" s="18"/>
      <c r="W463" s="18"/>
      <c r="X463" s="18"/>
      <c r="Y463" s="18"/>
    </row>
    <row r="464" spans="1:25" s="1" customFormat="1" x14ac:dyDescent="0.25">
      <c r="A464" s="5" t="s">
        <v>5</v>
      </c>
      <c r="B464" s="4">
        <v>1482</v>
      </c>
      <c r="C464" s="19">
        <v>4.1160593792172739E-2</v>
      </c>
      <c r="D464" s="19">
        <v>7.08502024291498E-2</v>
      </c>
      <c r="E464" s="19">
        <v>4.7233468286099867E-2</v>
      </c>
      <c r="F464" s="19">
        <v>4.5883940620782729E-2</v>
      </c>
      <c r="G464" s="19">
        <v>2.564102564102564E-2</v>
      </c>
      <c r="H464" s="19">
        <v>2.0242914979757085E-2</v>
      </c>
      <c r="I464" s="19">
        <v>0.12280701754385964</v>
      </c>
      <c r="J464" s="18"/>
      <c r="K464" s="18"/>
      <c r="L464" s="18"/>
      <c r="M464" s="18"/>
      <c r="N464" s="18"/>
      <c r="O464" s="18"/>
      <c r="P464" s="18"/>
      <c r="Q464" s="18"/>
      <c r="R464" s="18"/>
      <c r="S464" s="18"/>
      <c r="T464" s="18"/>
      <c r="U464" s="18"/>
      <c r="V464" s="18"/>
      <c r="W464" s="18"/>
      <c r="X464" s="18"/>
      <c r="Y464" s="18"/>
    </row>
    <row r="465" spans="1:25" s="1" customFormat="1" x14ac:dyDescent="0.25">
      <c r="A465" s="5" t="s">
        <v>4</v>
      </c>
      <c r="B465" s="4">
        <v>1023</v>
      </c>
      <c r="C465" s="19">
        <v>4.6920821114369501E-2</v>
      </c>
      <c r="D465" s="19">
        <v>0.10263929618768329</v>
      </c>
      <c r="E465" s="19">
        <v>5.6695992179863146E-2</v>
      </c>
      <c r="F465" s="19">
        <v>4.9853372434017593E-2</v>
      </c>
      <c r="G465" s="19">
        <v>4.398826979472141E-2</v>
      </c>
      <c r="H465" s="19">
        <v>3.4213098729227759E-2</v>
      </c>
      <c r="I465" s="19">
        <v>0.16520039100684261</v>
      </c>
      <c r="J465" s="18"/>
      <c r="K465" s="18"/>
      <c r="L465" s="18"/>
      <c r="M465" s="18"/>
      <c r="N465" s="18"/>
      <c r="O465" s="18"/>
      <c r="P465" s="18"/>
      <c r="Q465" s="18"/>
      <c r="R465" s="18"/>
      <c r="S465" s="18"/>
      <c r="T465" s="18"/>
      <c r="U465" s="18"/>
      <c r="V465" s="18"/>
      <c r="W465" s="18"/>
      <c r="X465" s="18"/>
      <c r="Y465" s="18"/>
    </row>
    <row r="466" spans="1:25" s="1" customFormat="1" x14ac:dyDescent="0.25">
      <c r="A466" s="5" t="s">
        <v>3</v>
      </c>
      <c r="B466" s="4">
        <v>737</v>
      </c>
      <c r="C466" s="19">
        <v>3.6635006784260515E-2</v>
      </c>
      <c r="D466" s="19">
        <v>8.4124830393487116E-2</v>
      </c>
      <c r="E466" s="19">
        <v>3.6635006784260515E-2</v>
      </c>
      <c r="F466" s="19">
        <v>4.4776119402985072E-2</v>
      </c>
      <c r="G466" s="19">
        <v>3.3921302578018994E-2</v>
      </c>
      <c r="H466" s="19">
        <v>1.7639077340569877E-2</v>
      </c>
      <c r="I466" s="19">
        <v>0.12890094979647218</v>
      </c>
      <c r="J466" s="18"/>
      <c r="K466" s="18"/>
      <c r="L466" s="18"/>
      <c r="M466" s="18"/>
      <c r="N466" s="18"/>
      <c r="O466" s="18"/>
      <c r="P466" s="18"/>
      <c r="Q466" s="18"/>
      <c r="R466" s="18"/>
      <c r="S466" s="18"/>
      <c r="T466" s="18"/>
      <c r="U466" s="18"/>
      <c r="V466" s="18"/>
      <c r="W466" s="18"/>
      <c r="X466" s="18"/>
      <c r="Y466" s="18"/>
    </row>
    <row r="467" spans="1:25" s="1" customFormat="1" x14ac:dyDescent="0.25">
      <c r="A467" s="5" t="s">
        <v>2</v>
      </c>
      <c r="B467" s="4">
        <v>1030</v>
      </c>
      <c r="C467" s="19">
        <v>4.0776699029126215E-2</v>
      </c>
      <c r="D467" s="19">
        <v>7.184466019417475E-2</v>
      </c>
      <c r="E467" s="19">
        <v>4.4660194174757278E-2</v>
      </c>
      <c r="F467" s="19">
        <v>4.6601941747572817E-2</v>
      </c>
      <c r="G467" s="19">
        <v>3.0097087378640777E-2</v>
      </c>
      <c r="H467" s="19">
        <v>2.621359223300971E-2</v>
      </c>
      <c r="I467" s="19">
        <v>0.15048543689320387</v>
      </c>
      <c r="J467" s="18"/>
      <c r="K467" s="18"/>
      <c r="L467" s="18"/>
      <c r="M467" s="18"/>
      <c r="N467" s="18"/>
      <c r="O467" s="18"/>
      <c r="P467" s="18"/>
      <c r="Q467" s="18"/>
      <c r="R467" s="18"/>
      <c r="S467" s="18"/>
      <c r="T467" s="18"/>
      <c r="U467" s="18"/>
      <c r="V467" s="18"/>
      <c r="W467" s="18"/>
      <c r="X467" s="18"/>
      <c r="Y467" s="18"/>
    </row>
    <row r="468" spans="1:25" s="1" customFormat="1" x14ac:dyDescent="0.25">
      <c r="A468" s="5" t="s">
        <v>1</v>
      </c>
      <c r="B468" s="4">
        <v>312</v>
      </c>
      <c r="C468" s="19">
        <v>6.7307692307692304E-2</v>
      </c>
      <c r="D468" s="19">
        <v>6.4102564102564097E-2</v>
      </c>
      <c r="E468" s="19">
        <v>7.6923076923076927E-2</v>
      </c>
      <c r="F468" s="19">
        <v>4.807692307692308E-2</v>
      </c>
      <c r="G468" s="19">
        <v>4.807692307692308E-2</v>
      </c>
      <c r="H468" s="19">
        <v>4.1666666666666664E-2</v>
      </c>
      <c r="I468" s="19">
        <v>0.16025641025641027</v>
      </c>
      <c r="J468" s="18"/>
      <c r="K468" s="18"/>
      <c r="L468" s="18"/>
      <c r="M468" s="18"/>
      <c r="N468" s="18"/>
      <c r="O468" s="18"/>
      <c r="P468" s="18"/>
      <c r="Q468" s="18"/>
      <c r="R468" s="18"/>
      <c r="S468" s="18"/>
      <c r="T468" s="18"/>
      <c r="U468" s="18"/>
      <c r="V468" s="18"/>
      <c r="W468" s="18"/>
      <c r="X468" s="18"/>
      <c r="Y468" s="18"/>
    </row>
    <row r="469" spans="1:25" s="1" customFormat="1" x14ac:dyDescent="0.25">
      <c r="A469" s="5" t="s">
        <v>0</v>
      </c>
      <c r="B469" s="4">
        <v>461</v>
      </c>
      <c r="C469" s="19">
        <v>4.3383947939262472E-2</v>
      </c>
      <c r="D469" s="19">
        <v>0.1193058568329718</v>
      </c>
      <c r="E469" s="19">
        <v>6.9414316702819959E-2</v>
      </c>
      <c r="F469" s="19">
        <v>4.9891540130151846E-2</v>
      </c>
      <c r="G469" s="19">
        <v>2.6030368763557483E-2</v>
      </c>
      <c r="H469" s="19">
        <v>3.2537960954446853E-2</v>
      </c>
      <c r="I469" s="19">
        <v>0.1193058568329718</v>
      </c>
      <c r="J469" s="18"/>
      <c r="K469" s="18"/>
      <c r="L469" s="18"/>
      <c r="M469" s="18"/>
      <c r="N469" s="18"/>
      <c r="O469" s="18"/>
      <c r="P469" s="18"/>
      <c r="Q469" s="18"/>
      <c r="R469" s="18"/>
      <c r="S469" s="18"/>
      <c r="T469" s="18"/>
      <c r="U469" s="18"/>
      <c r="V469" s="18"/>
      <c r="W469" s="18"/>
      <c r="X469" s="18"/>
      <c r="Y469" s="18"/>
    </row>
    <row r="470" spans="1:25" s="1" customFormat="1" x14ac:dyDescent="0.25">
      <c r="C470" s="18"/>
      <c r="D470" s="18"/>
      <c r="E470" s="18"/>
      <c r="F470" s="18"/>
      <c r="G470" s="18"/>
      <c r="H470" s="18"/>
      <c r="I470" s="18"/>
      <c r="J470" s="18"/>
      <c r="K470" s="18"/>
      <c r="L470" s="18"/>
      <c r="M470" s="18"/>
      <c r="N470" s="18"/>
      <c r="O470" s="18"/>
      <c r="P470" s="18"/>
      <c r="Q470" s="18"/>
      <c r="R470" s="18"/>
      <c r="S470" s="18"/>
      <c r="T470" s="18"/>
      <c r="U470" s="18"/>
      <c r="V470" s="18"/>
      <c r="W470" s="18"/>
      <c r="X470" s="18"/>
      <c r="Y470" s="18"/>
    </row>
    <row r="471" spans="1:25" s="1" customFormat="1" x14ac:dyDescent="0.25">
      <c r="A471" s="1" t="s">
        <v>1060</v>
      </c>
      <c r="C471" s="18"/>
      <c r="D471" s="18"/>
      <c r="E471" s="18"/>
      <c r="F471" s="18"/>
      <c r="G471" s="18"/>
      <c r="H471" s="18"/>
      <c r="I471" s="18"/>
      <c r="J471" s="18"/>
      <c r="K471" s="18"/>
      <c r="L471" s="18"/>
      <c r="M471" s="18"/>
      <c r="N471" s="18"/>
      <c r="O471" s="18"/>
      <c r="P471" s="18"/>
      <c r="Q471" s="18"/>
      <c r="R471" s="18"/>
      <c r="S471" s="18"/>
      <c r="T471" s="18"/>
      <c r="U471" s="18"/>
      <c r="V471" s="18"/>
      <c r="W471" s="18"/>
      <c r="X471" s="18"/>
      <c r="Y471" s="18"/>
    </row>
    <row r="472" spans="1:25" s="1" customFormat="1" x14ac:dyDescent="0.25">
      <c r="C472" s="18"/>
      <c r="D472" s="18"/>
      <c r="E472" s="18"/>
      <c r="F472" s="18"/>
      <c r="G472" s="18"/>
      <c r="H472" s="18"/>
      <c r="I472" s="18"/>
      <c r="J472" s="18"/>
      <c r="K472" s="18"/>
      <c r="L472" s="18"/>
      <c r="M472" s="18"/>
      <c r="N472" s="18"/>
      <c r="O472" s="18"/>
      <c r="P472" s="18"/>
      <c r="Q472" s="18"/>
      <c r="R472" s="18"/>
      <c r="S472" s="18"/>
      <c r="T472" s="18"/>
      <c r="U472" s="18"/>
      <c r="V472" s="18"/>
      <c r="W472" s="18"/>
      <c r="X472" s="18"/>
      <c r="Y472" s="18"/>
    </row>
    <row r="473" spans="1:25" s="1" customFormat="1" x14ac:dyDescent="0.25">
      <c r="A473" s="7" t="s">
        <v>16</v>
      </c>
      <c r="B473" s="7" t="s">
        <v>15</v>
      </c>
      <c r="C473" s="10" t="s">
        <v>1061</v>
      </c>
      <c r="D473" s="10" t="s">
        <v>1062</v>
      </c>
      <c r="E473" s="10" t="s">
        <v>1063</v>
      </c>
      <c r="F473" s="10" t="s">
        <v>1064</v>
      </c>
      <c r="G473" s="10" t="s">
        <v>1065</v>
      </c>
      <c r="H473" s="10" t="s">
        <v>1066</v>
      </c>
      <c r="I473" s="10" t="s">
        <v>1067</v>
      </c>
      <c r="J473" s="10" t="s">
        <v>1068</v>
      </c>
      <c r="K473" s="10" t="s">
        <v>1069</v>
      </c>
      <c r="T473" s="9"/>
      <c r="U473" s="9"/>
      <c r="V473" s="9"/>
      <c r="W473" s="9"/>
      <c r="X473" s="9"/>
      <c r="Y473" s="9"/>
    </row>
    <row r="474" spans="1:25" s="1" customFormat="1" x14ac:dyDescent="0.25">
      <c r="A474" s="6" t="s">
        <v>11</v>
      </c>
      <c r="B474" s="4">
        <v>1967</v>
      </c>
      <c r="C474" s="19">
        <v>5.7956278596847995E-2</v>
      </c>
      <c r="D474" s="19">
        <v>7.6766649720386382E-2</v>
      </c>
      <c r="E474" s="19">
        <v>8.5917641077783422E-2</v>
      </c>
      <c r="F474" s="19">
        <v>7.7275038129130655E-2</v>
      </c>
      <c r="G474" s="19">
        <v>9.3543467208947642E-2</v>
      </c>
      <c r="H474" s="19">
        <v>8.4900864260294862E-2</v>
      </c>
      <c r="I474" s="19">
        <v>8.2358922216573469E-2</v>
      </c>
      <c r="J474" s="19">
        <v>6.6598881545500768E-2</v>
      </c>
      <c r="K474" s="19">
        <v>5.7447890188103715E-2</v>
      </c>
      <c r="T474" s="20"/>
      <c r="U474" s="20"/>
      <c r="V474" s="20"/>
      <c r="W474" s="20"/>
      <c r="X474" s="20"/>
      <c r="Y474" s="20"/>
    </row>
    <row r="475" spans="1:25" s="1" customFormat="1" x14ac:dyDescent="0.25">
      <c r="A475" s="5" t="s">
        <v>10</v>
      </c>
      <c r="B475" s="4">
        <v>746</v>
      </c>
      <c r="C475" s="19">
        <v>4.4235924932975873E-2</v>
      </c>
      <c r="D475" s="19">
        <v>7.6407506702412864E-2</v>
      </c>
      <c r="E475" s="19">
        <v>8.3109919571045576E-2</v>
      </c>
      <c r="F475" s="19">
        <v>7.3726541554959779E-2</v>
      </c>
      <c r="G475" s="19">
        <v>7.3726541554959779E-2</v>
      </c>
      <c r="H475" s="19">
        <v>9.3833780160857902E-2</v>
      </c>
      <c r="I475" s="19">
        <v>7.6407506702412864E-2</v>
      </c>
      <c r="J475" s="19">
        <v>7.1045576407506708E-2</v>
      </c>
      <c r="K475" s="19">
        <v>7.2386058981233251E-2</v>
      </c>
      <c r="T475" s="20"/>
      <c r="U475" s="20"/>
      <c r="V475" s="20"/>
      <c r="W475" s="20"/>
      <c r="X475" s="20"/>
      <c r="Y475" s="20"/>
    </row>
    <row r="476" spans="1:25" s="1" customFormat="1" x14ac:dyDescent="0.25">
      <c r="A476" s="5" t="s">
        <v>9</v>
      </c>
      <c r="B476" s="4">
        <v>312</v>
      </c>
      <c r="C476" s="19">
        <v>6.4102564102564097E-2</v>
      </c>
      <c r="D476" s="19">
        <v>6.0897435897435896E-2</v>
      </c>
      <c r="E476" s="19">
        <v>7.371794871794872E-2</v>
      </c>
      <c r="F476" s="19">
        <v>0.10256410256410256</v>
      </c>
      <c r="G476" s="19">
        <v>0.11858974358974358</v>
      </c>
      <c r="H476" s="19">
        <v>8.6538461538461536E-2</v>
      </c>
      <c r="I476" s="19">
        <v>8.9743589743589744E-2</v>
      </c>
      <c r="J476" s="19">
        <v>6.0897435897435896E-2</v>
      </c>
      <c r="K476" s="19">
        <v>4.4871794871794872E-2</v>
      </c>
      <c r="T476" s="20"/>
      <c r="U476" s="20"/>
      <c r="V476" s="20"/>
      <c r="W476" s="20"/>
      <c r="X476" s="20"/>
      <c r="Y476" s="20"/>
    </row>
    <row r="477" spans="1:25" s="1" customFormat="1" x14ac:dyDescent="0.25">
      <c r="A477" s="5" t="s">
        <v>8</v>
      </c>
      <c r="B477" s="4">
        <v>388</v>
      </c>
      <c r="C477" s="19">
        <v>7.2164948453608241E-2</v>
      </c>
      <c r="D477" s="19">
        <v>8.247422680412371E-2</v>
      </c>
      <c r="E477" s="19">
        <v>7.7319587628865982E-2</v>
      </c>
      <c r="F477" s="19">
        <v>8.505154639175258E-2</v>
      </c>
      <c r="G477" s="19">
        <v>0.11597938144329897</v>
      </c>
      <c r="H477" s="19">
        <v>6.9587628865979384E-2</v>
      </c>
      <c r="I477" s="19">
        <v>9.7938144329896906E-2</v>
      </c>
      <c r="J477" s="19">
        <v>5.9278350515463915E-2</v>
      </c>
      <c r="K477" s="19">
        <v>4.3814432989690719E-2</v>
      </c>
      <c r="T477" s="20"/>
      <c r="U477" s="20"/>
      <c r="V477" s="20"/>
      <c r="W477" s="20"/>
      <c r="X477" s="20"/>
      <c r="Y477" s="20"/>
    </row>
    <row r="478" spans="1:25" s="1" customFormat="1" x14ac:dyDescent="0.25">
      <c r="A478" s="5" t="s">
        <v>7</v>
      </c>
      <c r="B478" s="4">
        <v>208</v>
      </c>
      <c r="C478" s="19">
        <v>4.807692307692308E-2</v>
      </c>
      <c r="D478" s="19">
        <v>5.7692307692307696E-2</v>
      </c>
      <c r="E478" s="19">
        <v>0.11057692307692307</v>
      </c>
      <c r="F478" s="19">
        <v>6.25E-2</v>
      </c>
      <c r="G478" s="19">
        <v>9.6153846153846159E-2</v>
      </c>
      <c r="H478" s="19">
        <v>0.10096153846153846</v>
      </c>
      <c r="I478" s="19">
        <v>7.6923076923076927E-2</v>
      </c>
      <c r="J478" s="19">
        <v>8.6538461538461536E-2</v>
      </c>
      <c r="K478" s="19">
        <v>6.25E-2</v>
      </c>
      <c r="T478" s="20"/>
      <c r="U478" s="20"/>
      <c r="V478" s="20"/>
      <c r="W478" s="20"/>
      <c r="X478" s="20"/>
      <c r="Y478" s="20"/>
    </row>
    <row r="479" spans="1:25" s="1" customFormat="1" x14ac:dyDescent="0.25">
      <c r="A479" s="5" t="s">
        <v>6</v>
      </c>
      <c r="B479" s="4">
        <v>313</v>
      </c>
      <c r="C479" s="19">
        <v>7.3482428115015971E-2</v>
      </c>
      <c r="D479" s="19">
        <v>9.9041533546325874E-2</v>
      </c>
      <c r="E479" s="19">
        <v>9.9041533546325874E-2</v>
      </c>
      <c r="F479" s="19">
        <v>6.070287539936102E-2</v>
      </c>
      <c r="G479" s="19">
        <v>8.6261980830670923E-2</v>
      </c>
      <c r="H479" s="19">
        <v>7.0287539936102233E-2</v>
      </c>
      <c r="I479" s="19">
        <v>7.3482428115015971E-2</v>
      </c>
      <c r="J479" s="19">
        <v>5.7507987220447282E-2</v>
      </c>
      <c r="K479" s="19">
        <v>4.7923322683706068E-2</v>
      </c>
      <c r="T479" s="20"/>
      <c r="U479" s="20"/>
      <c r="V479" s="20"/>
      <c r="W479" s="20"/>
      <c r="X479" s="20"/>
      <c r="Y479" s="20"/>
    </row>
    <row r="480" spans="1:25" s="1" customFormat="1" x14ac:dyDescent="0.25">
      <c r="A480" s="5" t="s">
        <v>5</v>
      </c>
      <c r="B480" s="4">
        <v>1083</v>
      </c>
      <c r="C480" s="19">
        <v>7.29455216989843E-2</v>
      </c>
      <c r="D480" s="19">
        <v>0.10156971375807941</v>
      </c>
      <c r="E480" s="19">
        <v>0.11080332409972299</v>
      </c>
      <c r="F480" s="19">
        <v>9.3259464450600182E-2</v>
      </c>
      <c r="G480" s="19">
        <v>0.10156971375807941</v>
      </c>
      <c r="H480" s="19">
        <v>9.5106186518928895E-2</v>
      </c>
      <c r="I480" s="19">
        <v>9.7876269621421971E-2</v>
      </c>
      <c r="J480" s="19">
        <v>7.0175438596491224E-2</v>
      </c>
      <c r="K480" s="19">
        <v>4.8014773776546629E-2</v>
      </c>
      <c r="T480" s="20"/>
      <c r="U480" s="20"/>
      <c r="V480" s="20"/>
      <c r="W480" s="20"/>
      <c r="X480" s="20"/>
      <c r="Y480" s="20"/>
    </row>
    <row r="481" spans="1:25" s="1" customFormat="1" x14ac:dyDescent="0.25">
      <c r="A481" s="5" t="s">
        <v>4</v>
      </c>
      <c r="B481" s="4">
        <v>858</v>
      </c>
      <c r="C481" s="19">
        <v>4.0792540792540792E-2</v>
      </c>
      <c r="D481" s="19">
        <v>4.5454545454545456E-2</v>
      </c>
      <c r="E481" s="19">
        <v>5.4778554778554776E-2</v>
      </c>
      <c r="F481" s="19">
        <v>5.8275058275058272E-2</v>
      </c>
      <c r="G481" s="19">
        <v>8.0419580419580416E-2</v>
      </c>
      <c r="H481" s="19">
        <v>7.1095571095571089E-2</v>
      </c>
      <c r="I481" s="19">
        <v>6.2937062937062943E-2</v>
      </c>
      <c r="J481" s="19">
        <v>6.0606060606060608E-2</v>
      </c>
      <c r="K481" s="19">
        <v>7.1095571095571089E-2</v>
      </c>
      <c r="T481" s="20"/>
      <c r="U481" s="20"/>
      <c r="V481" s="20"/>
      <c r="W481" s="20"/>
      <c r="X481" s="20"/>
      <c r="Y481" s="20"/>
    </row>
    <row r="482" spans="1:25" s="1" customFormat="1" x14ac:dyDescent="0.25">
      <c r="A482" s="5" t="s">
        <v>3</v>
      </c>
      <c r="B482" s="4">
        <v>605</v>
      </c>
      <c r="C482" s="19">
        <v>0.10247933884297521</v>
      </c>
      <c r="D482" s="19">
        <v>9.2561983471074374E-2</v>
      </c>
      <c r="E482" s="19">
        <v>7.6033057851239663E-2</v>
      </c>
      <c r="F482" s="19">
        <v>8.9256198347107435E-2</v>
      </c>
      <c r="G482" s="19">
        <v>8.0991735537190079E-2</v>
      </c>
      <c r="H482" s="19">
        <v>8.2644628099173556E-2</v>
      </c>
      <c r="I482" s="19">
        <v>7.6033057851239663E-2</v>
      </c>
      <c r="J482" s="19">
        <v>4.2975206611570248E-2</v>
      </c>
      <c r="K482" s="19">
        <v>4.4628099173553717E-2</v>
      </c>
      <c r="T482" s="20"/>
      <c r="U482" s="20"/>
      <c r="V482" s="20"/>
      <c r="W482" s="20"/>
      <c r="X482" s="20"/>
      <c r="Y482" s="20"/>
    </row>
    <row r="483" spans="1:25" s="1" customFormat="1" x14ac:dyDescent="0.25">
      <c r="A483" s="5" t="s">
        <v>2</v>
      </c>
      <c r="B483" s="4">
        <v>792</v>
      </c>
      <c r="C483" s="19">
        <v>4.671717171717172E-2</v>
      </c>
      <c r="D483" s="19">
        <v>7.8282828282828287E-2</v>
      </c>
      <c r="E483" s="19">
        <v>7.8282828282828287E-2</v>
      </c>
      <c r="F483" s="19">
        <v>8.3333333333333329E-2</v>
      </c>
      <c r="G483" s="19">
        <v>9.4696969696969696E-2</v>
      </c>
      <c r="H483" s="19">
        <v>8.2070707070707072E-2</v>
      </c>
      <c r="I483" s="19">
        <v>9.5959595959595953E-2</v>
      </c>
      <c r="J483" s="19">
        <v>7.0707070707070704E-2</v>
      </c>
      <c r="K483" s="19">
        <v>6.0606060606060608E-2</v>
      </c>
      <c r="T483" s="20"/>
      <c r="U483" s="20"/>
      <c r="V483" s="20"/>
      <c r="W483" s="20"/>
      <c r="X483" s="20"/>
      <c r="Y483" s="20"/>
    </row>
    <row r="484" spans="1:25" s="1" customFormat="1" x14ac:dyDescent="0.25">
      <c r="A484" s="5" t="s">
        <v>1</v>
      </c>
      <c r="B484" s="4">
        <v>222</v>
      </c>
      <c r="C484" s="19">
        <v>2.7027027027027029E-2</v>
      </c>
      <c r="D484" s="19">
        <v>5.8558558558558557E-2</v>
      </c>
      <c r="E484" s="19">
        <v>9.90990990990991E-2</v>
      </c>
      <c r="F484" s="19">
        <v>4.0540540540540543E-2</v>
      </c>
      <c r="G484" s="19">
        <v>0.11261261261261261</v>
      </c>
      <c r="H484" s="19">
        <v>8.1081081081081086E-2</v>
      </c>
      <c r="I484" s="19">
        <v>5.8558558558558557E-2</v>
      </c>
      <c r="J484" s="19">
        <v>9.45945945945946E-2</v>
      </c>
      <c r="K484" s="19">
        <v>4.954954954954955E-2</v>
      </c>
      <c r="T484" s="20"/>
      <c r="U484" s="20"/>
      <c r="V484" s="20"/>
      <c r="W484" s="20"/>
      <c r="X484" s="20"/>
      <c r="Y484" s="20"/>
    </row>
    <row r="485" spans="1:25" s="1" customFormat="1" x14ac:dyDescent="0.25">
      <c r="A485" s="5" t="s">
        <v>0</v>
      </c>
      <c r="B485" s="4">
        <v>336</v>
      </c>
      <c r="C485" s="19">
        <v>2.6785714285714284E-2</v>
      </c>
      <c r="D485" s="19">
        <v>5.6547619047619048E-2</v>
      </c>
      <c r="E485" s="19">
        <v>0.1130952380952381</v>
      </c>
      <c r="F485" s="19">
        <v>6.25E-2</v>
      </c>
      <c r="G485" s="19">
        <v>9.8214285714285712E-2</v>
      </c>
      <c r="H485" s="19">
        <v>9.5238095238095233E-2</v>
      </c>
      <c r="I485" s="19">
        <v>8.0357142857142863E-2</v>
      </c>
      <c r="J485" s="19">
        <v>8.3333333333333329E-2</v>
      </c>
      <c r="K485" s="19">
        <v>8.0357142857142863E-2</v>
      </c>
      <c r="T485" s="20"/>
      <c r="U485" s="20"/>
      <c r="V485" s="20"/>
      <c r="W485" s="20"/>
      <c r="X485" s="20"/>
      <c r="Y485" s="20"/>
    </row>
    <row r="486" spans="1:25" s="1" customFormat="1" x14ac:dyDescent="0.25">
      <c r="C486" s="18"/>
      <c r="D486" s="18"/>
      <c r="E486" s="18"/>
      <c r="F486" s="18"/>
      <c r="G486" s="18"/>
      <c r="H486" s="18"/>
      <c r="I486" s="18"/>
      <c r="J486" s="18"/>
      <c r="K486" s="18"/>
      <c r="L486" s="18"/>
      <c r="M486" s="18"/>
      <c r="N486" s="18"/>
      <c r="O486" s="18"/>
      <c r="P486" s="18"/>
      <c r="Q486" s="18"/>
      <c r="R486" s="18"/>
      <c r="S486" s="18"/>
      <c r="T486" s="18"/>
      <c r="U486" s="18"/>
      <c r="V486" s="18"/>
      <c r="W486" s="18"/>
      <c r="X486" s="18"/>
      <c r="Y486" s="18"/>
    </row>
    <row r="487" spans="1:25" s="1" customFormat="1" x14ac:dyDescent="0.25">
      <c r="A487" s="7" t="s">
        <v>16</v>
      </c>
      <c r="B487" s="7" t="s">
        <v>15</v>
      </c>
      <c r="C487" s="10" t="s">
        <v>1070</v>
      </c>
      <c r="D487" s="10" t="s">
        <v>1071</v>
      </c>
      <c r="E487" s="10" t="s">
        <v>1072</v>
      </c>
      <c r="F487" s="10" t="s">
        <v>1073</v>
      </c>
      <c r="G487" s="10" t="s">
        <v>1074</v>
      </c>
      <c r="H487" s="10" t="s">
        <v>1075</v>
      </c>
      <c r="I487" s="10" t="s">
        <v>1076</v>
      </c>
      <c r="J487" s="10" t="s">
        <v>658</v>
      </c>
      <c r="K487" s="18"/>
      <c r="L487" s="18"/>
      <c r="M487" s="18"/>
      <c r="N487" s="18"/>
      <c r="O487" s="18"/>
      <c r="P487" s="18"/>
      <c r="Q487" s="18"/>
      <c r="R487" s="18"/>
      <c r="S487" s="18"/>
      <c r="T487" s="18"/>
      <c r="U487" s="18"/>
      <c r="V487" s="18"/>
      <c r="W487" s="18"/>
      <c r="X487" s="18"/>
      <c r="Y487" s="18"/>
    </row>
    <row r="488" spans="1:25" s="1" customFormat="1" x14ac:dyDescent="0.25">
      <c r="A488" s="6" t="s">
        <v>11</v>
      </c>
      <c r="B488" s="4">
        <v>1967</v>
      </c>
      <c r="C488" s="19">
        <v>4.4738179969496694E-2</v>
      </c>
      <c r="D488" s="19">
        <v>5.1347229283172341E-2</v>
      </c>
      <c r="E488" s="19">
        <v>3.5078800203355361E-2</v>
      </c>
      <c r="F488" s="19">
        <v>4.8296898830706661E-2</v>
      </c>
      <c r="G488" s="19">
        <v>3.6603965429588207E-2</v>
      </c>
      <c r="H488" s="19">
        <v>3.7620742247076767E-2</v>
      </c>
      <c r="I488" s="19">
        <v>3.0503304524656837E-2</v>
      </c>
      <c r="J488" s="19">
        <v>3.3045246568378241E-2</v>
      </c>
      <c r="K488" s="18"/>
      <c r="L488" s="18"/>
      <c r="M488" s="18"/>
      <c r="N488" s="18"/>
      <c r="O488" s="18"/>
      <c r="P488" s="18"/>
      <c r="Q488" s="18"/>
      <c r="R488" s="18"/>
      <c r="S488" s="18"/>
      <c r="T488" s="18"/>
      <c r="U488" s="18"/>
      <c r="V488" s="18"/>
      <c r="W488" s="18"/>
      <c r="X488" s="18"/>
      <c r="Y488" s="18"/>
    </row>
    <row r="489" spans="1:25" s="1" customFormat="1" x14ac:dyDescent="0.25">
      <c r="A489" s="5" t="s">
        <v>10</v>
      </c>
      <c r="B489" s="4">
        <v>746</v>
      </c>
      <c r="C489" s="19">
        <v>4.6916890080428951E-2</v>
      </c>
      <c r="D489" s="19">
        <v>4.1554959785522788E-2</v>
      </c>
      <c r="E489" s="19">
        <v>3.8873994638069703E-2</v>
      </c>
      <c r="F489" s="19">
        <v>5.2278820375335121E-2</v>
      </c>
      <c r="G489" s="19">
        <v>3.4852546916890083E-2</v>
      </c>
      <c r="H489" s="19">
        <v>4.8257372654155493E-2</v>
      </c>
      <c r="I489" s="19">
        <v>2.9490616621983913E-2</v>
      </c>
      <c r="J489" s="19">
        <v>4.2895442359249331E-2</v>
      </c>
      <c r="K489" s="18"/>
      <c r="L489" s="18"/>
      <c r="M489" s="18"/>
      <c r="N489" s="18"/>
      <c r="O489" s="18"/>
      <c r="P489" s="18"/>
      <c r="Q489" s="18"/>
      <c r="R489" s="18"/>
      <c r="S489" s="18"/>
      <c r="T489" s="18"/>
      <c r="U489" s="18"/>
      <c r="V489" s="18"/>
      <c r="W489" s="18"/>
      <c r="X489" s="18"/>
      <c r="Y489" s="18"/>
    </row>
    <row r="490" spans="1:25" s="1" customFormat="1" x14ac:dyDescent="0.25">
      <c r="A490" s="5" t="s">
        <v>9</v>
      </c>
      <c r="B490" s="4">
        <v>312</v>
      </c>
      <c r="C490" s="19">
        <v>4.807692307692308E-2</v>
      </c>
      <c r="D490" s="19">
        <v>2.564102564102564E-2</v>
      </c>
      <c r="E490" s="19">
        <v>2.564102564102564E-2</v>
      </c>
      <c r="F490" s="19">
        <v>4.4871794871794872E-2</v>
      </c>
      <c r="G490" s="19">
        <v>4.4871794871794872E-2</v>
      </c>
      <c r="H490" s="19">
        <v>3.5256410256410256E-2</v>
      </c>
      <c r="I490" s="19">
        <v>3.2051282051282048E-2</v>
      </c>
      <c r="J490" s="19">
        <v>4.1666666666666664E-2</v>
      </c>
      <c r="K490" s="18"/>
      <c r="L490" s="18"/>
      <c r="M490" s="18"/>
      <c r="N490" s="18"/>
      <c r="O490" s="18"/>
      <c r="P490" s="18"/>
      <c r="Q490" s="18"/>
      <c r="R490" s="18"/>
      <c r="S490" s="18"/>
      <c r="T490" s="18"/>
      <c r="U490" s="18"/>
      <c r="V490" s="18"/>
      <c r="W490" s="18"/>
      <c r="X490" s="18"/>
      <c r="Y490" s="18"/>
    </row>
    <row r="491" spans="1:25" s="1" customFormat="1" x14ac:dyDescent="0.25">
      <c r="A491" s="5" t="s">
        <v>8</v>
      </c>
      <c r="B491" s="4">
        <v>388</v>
      </c>
      <c r="C491" s="19">
        <v>4.1237113402061855E-2</v>
      </c>
      <c r="D491" s="19">
        <v>6.1855670103092786E-2</v>
      </c>
      <c r="E491" s="19">
        <v>4.8969072164948453E-2</v>
      </c>
      <c r="F491" s="19">
        <v>4.6391752577319589E-2</v>
      </c>
      <c r="G491" s="19">
        <v>2.5773195876288658E-2</v>
      </c>
      <c r="H491" s="19">
        <v>1.804123711340206E-2</v>
      </c>
      <c r="I491" s="19">
        <v>3.8659793814432991E-2</v>
      </c>
      <c r="J491" s="19">
        <v>1.5463917525773196E-2</v>
      </c>
      <c r="K491" s="18"/>
      <c r="L491" s="18"/>
      <c r="M491" s="18"/>
      <c r="N491" s="18"/>
      <c r="O491" s="18"/>
      <c r="P491" s="18"/>
      <c r="Q491" s="18"/>
      <c r="R491" s="18"/>
      <c r="S491" s="18"/>
      <c r="T491" s="18"/>
      <c r="U491" s="18"/>
      <c r="V491" s="18"/>
      <c r="W491" s="18"/>
      <c r="X491" s="18"/>
      <c r="Y491" s="18"/>
    </row>
    <row r="492" spans="1:25" s="1" customFormat="1" x14ac:dyDescent="0.25">
      <c r="A492" s="5" t="s">
        <v>7</v>
      </c>
      <c r="B492" s="4">
        <v>208</v>
      </c>
      <c r="C492" s="19">
        <v>2.403846153846154E-2</v>
      </c>
      <c r="D492" s="19">
        <v>0.11057692307692307</v>
      </c>
      <c r="E492" s="19">
        <v>2.8846153846153848E-2</v>
      </c>
      <c r="F492" s="19">
        <v>2.403846153846154E-2</v>
      </c>
      <c r="G492" s="19">
        <v>3.8461538461538464E-2</v>
      </c>
      <c r="H492" s="19">
        <v>3.8461538461538464E-2</v>
      </c>
      <c r="I492" s="19">
        <v>2.403846153846154E-2</v>
      </c>
      <c r="J492" s="19">
        <v>9.6153846153846159E-3</v>
      </c>
      <c r="K492" s="18"/>
      <c r="L492" s="18"/>
      <c r="M492" s="18"/>
      <c r="N492" s="18"/>
      <c r="O492" s="18"/>
      <c r="P492" s="18"/>
      <c r="Q492" s="18"/>
      <c r="R492" s="18"/>
      <c r="S492" s="18"/>
      <c r="T492" s="18"/>
      <c r="U492" s="18"/>
      <c r="V492" s="18"/>
      <c r="W492" s="18"/>
      <c r="X492" s="18"/>
      <c r="Y492" s="18"/>
    </row>
    <row r="493" spans="1:25" s="1" customFormat="1" x14ac:dyDescent="0.25">
      <c r="A493" s="5" t="s">
        <v>6</v>
      </c>
      <c r="B493" s="4">
        <v>313</v>
      </c>
      <c r="C493" s="19">
        <v>5.4313099041533544E-2</v>
      </c>
      <c r="D493" s="19">
        <v>4.7923322683706068E-2</v>
      </c>
      <c r="E493" s="19">
        <v>2.2364217252396165E-2</v>
      </c>
      <c r="F493" s="19">
        <v>6.070287539936102E-2</v>
      </c>
      <c r="G493" s="19">
        <v>4.472843450479233E-2</v>
      </c>
      <c r="H493" s="19">
        <v>3.8338658146964855E-2</v>
      </c>
      <c r="I493" s="19">
        <v>2.5559105431309903E-2</v>
      </c>
      <c r="J493" s="19">
        <v>3.8338658146964855E-2</v>
      </c>
      <c r="K493" s="18"/>
      <c r="L493" s="18"/>
      <c r="M493" s="18"/>
      <c r="N493" s="18"/>
      <c r="O493" s="18"/>
      <c r="P493" s="18"/>
      <c r="Q493" s="18"/>
      <c r="R493" s="18"/>
      <c r="S493" s="18"/>
      <c r="T493" s="18"/>
      <c r="U493" s="18"/>
      <c r="V493" s="18"/>
      <c r="W493" s="18"/>
      <c r="X493" s="18"/>
      <c r="Y493" s="18"/>
    </row>
    <row r="494" spans="1:25" s="1" customFormat="1" x14ac:dyDescent="0.25">
      <c r="A494" s="5" t="s">
        <v>5</v>
      </c>
      <c r="B494" s="4">
        <v>1083</v>
      </c>
      <c r="C494" s="19">
        <v>3.5087719298245612E-2</v>
      </c>
      <c r="D494" s="19">
        <v>4.2474607571560477E-2</v>
      </c>
      <c r="E494" s="19">
        <v>2.1237303785780239E-2</v>
      </c>
      <c r="F494" s="19">
        <v>2.9547553093259463E-2</v>
      </c>
      <c r="G494" s="19">
        <v>2.9547553093259463E-2</v>
      </c>
      <c r="H494" s="19">
        <v>1.7543859649122806E-2</v>
      </c>
      <c r="I494" s="19">
        <v>1.3850415512465374E-2</v>
      </c>
      <c r="J494" s="19">
        <v>1.9390581717451522E-2</v>
      </c>
      <c r="K494" s="18"/>
      <c r="L494" s="18"/>
      <c r="M494" s="18"/>
      <c r="N494" s="18"/>
      <c r="O494" s="18"/>
      <c r="P494" s="18"/>
      <c r="Q494" s="18"/>
      <c r="R494" s="18"/>
      <c r="S494" s="18"/>
      <c r="T494" s="18"/>
      <c r="U494" s="18"/>
      <c r="V494" s="18"/>
      <c r="W494" s="18"/>
      <c r="X494" s="18"/>
      <c r="Y494" s="18"/>
    </row>
    <row r="495" spans="1:25" s="1" customFormat="1" x14ac:dyDescent="0.25">
      <c r="A495" s="5" t="s">
        <v>4</v>
      </c>
      <c r="B495" s="4">
        <v>858</v>
      </c>
      <c r="C495" s="19">
        <v>5.8275058275058272E-2</v>
      </c>
      <c r="D495" s="19">
        <v>6.1771561771561768E-2</v>
      </c>
      <c r="E495" s="19">
        <v>5.3613053613053616E-2</v>
      </c>
      <c r="F495" s="19">
        <v>7.2261072261072257E-2</v>
      </c>
      <c r="G495" s="19">
        <v>4.5454545454545456E-2</v>
      </c>
      <c r="H495" s="19">
        <v>6.1771561771561768E-2</v>
      </c>
      <c r="I495" s="19">
        <v>5.011655011655012E-2</v>
      </c>
      <c r="J495" s="19">
        <v>5.128205128205128E-2</v>
      </c>
      <c r="K495" s="18"/>
      <c r="L495" s="18"/>
      <c r="M495" s="18"/>
      <c r="N495" s="18"/>
      <c r="O495" s="18"/>
      <c r="P495" s="18"/>
      <c r="Q495" s="18"/>
      <c r="R495" s="18"/>
      <c r="S495" s="18"/>
      <c r="T495" s="18"/>
      <c r="U495" s="18"/>
      <c r="V495" s="18"/>
      <c r="W495" s="18"/>
      <c r="X495" s="18"/>
      <c r="Y495" s="18"/>
    </row>
    <row r="496" spans="1:25" s="1" customFormat="1" x14ac:dyDescent="0.25">
      <c r="A496" s="5" t="s">
        <v>3</v>
      </c>
      <c r="B496" s="4">
        <v>605</v>
      </c>
      <c r="C496" s="19">
        <v>4.1322314049586778E-2</v>
      </c>
      <c r="D496" s="19">
        <v>4.7933884297520664E-2</v>
      </c>
      <c r="E496" s="19">
        <v>3.6363636363636362E-2</v>
      </c>
      <c r="F496" s="19">
        <v>4.4628099173553717E-2</v>
      </c>
      <c r="G496" s="19">
        <v>3.9669421487603308E-2</v>
      </c>
      <c r="H496" s="19">
        <v>4.2975206611570248E-2</v>
      </c>
      <c r="I496" s="19">
        <v>2.4793388429752067E-2</v>
      </c>
      <c r="J496" s="19">
        <v>3.4710743801652892E-2</v>
      </c>
      <c r="K496" s="18"/>
      <c r="L496" s="18"/>
      <c r="M496" s="18"/>
      <c r="N496" s="18"/>
      <c r="O496" s="18"/>
      <c r="P496" s="18"/>
      <c r="Q496" s="18"/>
      <c r="R496" s="18"/>
      <c r="S496" s="18"/>
      <c r="T496" s="18"/>
      <c r="U496" s="18"/>
      <c r="V496" s="18"/>
      <c r="W496" s="18"/>
      <c r="X496" s="18"/>
      <c r="Y496" s="18"/>
    </row>
    <row r="497" spans="1:25" s="1" customFormat="1" x14ac:dyDescent="0.25">
      <c r="A497" s="5" t="s">
        <v>2</v>
      </c>
      <c r="B497" s="4">
        <v>792</v>
      </c>
      <c r="C497" s="19">
        <v>4.4191919191919192E-2</v>
      </c>
      <c r="D497" s="19">
        <v>5.0505050505050504E-2</v>
      </c>
      <c r="E497" s="19">
        <v>3.6616161616161616E-2</v>
      </c>
      <c r="F497" s="19">
        <v>4.671717171717172E-2</v>
      </c>
      <c r="G497" s="19">
        <v>2.904040404040404E-2</v>
      </c>
      <c r="H497" s="19">
        <v>3.5353535353535352E-2</v>
      </c>
      <c r="I497" s="19">
        <v>3.2828282828282832E-2</v>
      </c>
      <c r="J497" s="19">
        <v>3.4090909090909088E-2</v>
      </c>
      <c r="K497" s="18"/>
      <c r="L497" s="18"/>
      <c r="M497" s="18"/>
      <c r="N497" s="18"/>
      <c r="O497" s="18"/>
      <c r="P497" s="18"/>
      <c r="Q497" s="18"/>
      <c r="R497" s="18"/>
      <c r="S497" s="18"/>
      <c r="T497" s="18"/>
      <c r="U497" s="18"/>
      <c r="V497" s="18"/>
      <c r="W497" s="18"/>
      <c r="X497" s="18"/>
      <c r="Y497" s="18"/>
    </row>
    <row r="498" spans="1:25" s="1" customFormat="1" x14ac:dyDescent="0.25">
      <c r="A498" s="5" t="s">
        <v>1</v>
      </c>
      <c r="B498" s="4">
        <v>222</v>
      </c>
      <c r="C498" s="19">
        <v>2.7027027027027029E-2</v>
      </c>
      <c r="D498" s="19">
        <v>6.3063063063063057E-2</v>
      </c>
      <c r="E498" s="19">
        <v>4.5045045045045043E-2</v>
      </c>
      <c r="F498" s="19">
        <v>4.5045045045045043E-2</v>
      </c>
      <c r="G498" s="19">
        <v>5.4054054054054057E-2</v>
      </c>
      <c r="H498" s="19">
        <v>4.5045045045045043E-2</v>
      </c>
      <c r="I498" s="19">
        <v>4.954954954954955E-2</v>
      </c>
      <c r="J498" s="19">
        <v>4.954954954954955E-2</v>
      </c>
      <c r="K498" s="18"/>
      <c r="L498" s="18"/>
      <c r="M498" s="18"/>
      <c r="N498" s="18"/>
      <c r="O498" s="18"/>
      <c r="P498" s="18"/>
      <c r="Q498" s="18"/>
      <c r="R498" s="18"/>
      <c r="S498" s="18"/>
      <c r="T498" s="18"/>
      <c r="U498" s="18"/>
      <c r="V498" s="18"/>
      <c r="W498" s="18"/>
      <c r="X498" s="18"/>
      <c r="Y498" s="18"/>
    </row>
    <row r="499" spans="1:25" s="1" customFormat="1" x14ac:dyDescent="0.25">
      <c r="A499" s="5" t="s">
        <v>0</v>
      </c>
      <c r="B499" s="4">
        <v>336</v>
      </c>
      <c r="C499" s="19">
        <v>6.25E-2</v>
      </c>
      <c r="D499" s="19">
        <v>4.7619047619047616E-2</v>
      </c>
      <c r="E499" s="19">
        <v>2.3809523809523808E-2</v>
      </c>
      <c r="F499" s="19">
        <v>6.25E-2</v>
      </c>
      <c r="G499" s="19">
        <v>3.5714285714285712E-2</v>
      </c>
      <c r="H499" s="19">
        <v>2.976190476190476E-2</v>
      </c>
      <c r="I499" s="19">
        <v>2.3809523809523808E-2</v>
      </c>
      <c r="J499" s="19">
        <v>1.7857142857142856E-2</v>
      </c>
      <c r="K499" s="18"/>
      <c r="L499" s="18"/>
      <c r="M499" s="18"/>
      <c r="N499" s="18"/>
      <c r="O499" s="18"/>
      <c r="P499" s="18"/>
      <c r="Q499" s="18"/>
      <c r="R499" s="18"/>
      <c r="S499" s="18"/>
      <c r="T499" s="18"/>
      <c r="U499" s="18"/>
      <c r="V499" s="18"/>
      <c r="W499" s="18"/>
      <c r="X499" s="18"/>
      <c r="Y499" s="18"/>
    </row>
    <row r="500" spans="1:25" s="1" customFormat="1" x14ac:dyDescent="0.25">
      <c r="C500" s="18"/>
      <c r="D500" s="18"/>
      <c r="E500" s="18"/>
      <c r="F500" s="18"/>
      <c r="G500" s="18"/>
      <c r="H500" s="18"/>
      <c r="I500" s="18"/>
      <c r="J500" s="18"/>
      <c r="K500" s="18"/>
      <c r="L500" s="18"/>
      <c r="M500" s="18"/>
      <c r="N500" s="18"/>
      <c r="O500" s="18"/>
      <c r="P500" s="18"/>
      <c r="Q500" s="18"/>
      <c r="R500" s="18"/>
      <c r="S500" s="18"/>
      <c r="T500" s="18"/>
      <c r="U500" s="18"/>
      <c r="V500" s="18"/>
      <c r="W500" s="18"/>
      <c r="X500" s="18"/>
      <c r="Y500" s="18"/>
    </row>
    <row r="501" spans="1:25" s="1" customFormat="1" x14ac:dyDescent="0.25">
      <c r="A501" s="1" t="s">
        <v>1077</v>
      </c>
      <c r="C501" s="18"/>
      <c r="D501" s="18"/>
      <c r="E501" s="18"/>
      <c r="F501" s="18"/>
      <c r="G501" s="18"/>
      <c r="H501" s="18"/>
      <c r="I501" s="18"/>
      <c r="J501" s="18"/>
      <c r="K501" s="18"/>
      <c r="L501" s="18"/>
      <c r="M501" s="18"/>
      <c r="N501" s="18"/>
      <c r="O501" s="18"/>
      <c r="P501" s="18"/>
      <c r="Q501" s="18"/>
      <c r="R501" s="18"/>
      <c r="S501" s="18"/>
      <c r="T501" s="18"/>
      <c r="U501" s="18"/>
      <c r="V501" s="18"/>
      <c r="W501" s="18"/>
      <c r="X501" s="18"/>
      <c r="Y501" s="18"/>
    </row>
    <row r="502" spans="1:25" s="1" customFormat="1" x14ac:dyDescent="0.25">
      <c r="C502" s="18"/>
      <c r="D502" s="18"/>
      <c r="E502" s="18"/>
      <c r="F502" s="18"/>
      <c r="G502" s="18"/>
      <c r="H502" s="18"/>
      <c r="I502" s="18"/>
      <c r="J502" s="18"/>
      <c r="K502" s="18"/>
      <c r="L502" s="18"/>
      <c r="M502" s="18"/>
      <c r="N502" s="18"/>
      <c r="O502" s="18"/>
      <c r="P502" s="18"/>
      <c r="Q502" s="18"/>
      <c r="R502" s="18"/>
      <c r="S502" s="18"/>
      <c r="T502" s="18"/>
      <c r="U502" s="18"/>
      <c r="V502" s="18"/>
      <c r="W502" s="18"/>
      <c r="X502" s="18"/>
      <c r="Y502" s="18"/>
    </row>
    <row r="503" spans="1:25" s="1" customFormat="1" x14ac:dyDescent="0.25">
      <c r="A503" s="7" t="s">
        <v>16</v>
      </c>
      <c r="B503" s="7" t="s">
        <v>15</v>
      </c>
      <c r="C503" s="10" t="s">
        <v>1061</v>
      </c>
      <c r="D503" s="10" t="s">
        <v>1062</v>
      </c>
      <c r="E503" s="10" t="s">
        <v>1078</v>
      </c>
      <c r="F503" s="10" t="s">
        <v>1079</v>
      </c>
      <c r="G503" s="10" t="s">
        <v>1080</v>
      </c>
      <c r="H503" s="10" t="s">
        <v>1081</v>
      </c>
      <c r="I503" s="10" t="s">
        <v>1082</v>
      </c>
      <c r="J503" s="10" t="s">
        <v>1083</v>
      </c>
      <c r="K503" s="10" t="s">
        <v>1084</v>
      </c>
      <c r="L503" s="10" t="s">
        <v>1085</v>
      </c>
      <c r="M503" s="10" t="s">
        <v>1086</v>
      </c>
    </row>
    <row r="504" spans="1:25" s="1" customFormat="1" x14ac:dyDescent="0.25">
      <c r="A504" s="6" t="s">
        <v>11</v>
      </c>
      <c r="B504" s="4">
        <v>2063</v>
      </c>
      <c r="C504" s="19">
        <v>4.6049442559379546E-2</v>
      </c>
      <c r="D504" s="19">
        <v>0.11633543383422201</v>
      </c>
      <c r="E504" s="19">
        <v>8.5797382452738727E-2</v>
      </c>
      <c r="F504" s="19">
        <v>5.3320407174018418E-2</v>
      </c>
      <c r="G504" s="19">
        <v>6.6892874454677648E-2</v>
      </c>
      <c r="H504" s="19">
        <v>4.1686863790596218E-2</v>
      </c>
      <c r="I504" s="19">
        <v>3.5870092098885122E-2</v>
      </c>
      <c r="J504" s="19">
        <v>0.10033931168201649</v>
      </c>
      <c r="K504" s="19">
        <v>4.4110518662142509E-2</v>
      </c>
      <c r="L504" s="19">
        <v>7.028599127484246E-2</v>
      </c>
      <c r="M504" s="19">
        <v>2.6175472612699952E-2</v>
      </c>
    </row>
    <row r="505" spans="1:25" s="1" customFormat="1" x14ac:dyDescent="0.25">
      <c r="A505" s="5" t="s">
        <v>10</v>
      </c>
      <c r="B505" s="4">
        <v>774</v>
      </c>
      <c r="C505" s="19">
        <v>4.2635658914728682E-2</v>
      </c>
      <c r="D505" s="19">
        <v>0.1020671834625323</v>
      </c>
      <c r="E505" s="19">
        <v>7.6227390180878554E-2</v>
      </c>
      <c r="F505" s="19">
        <v>4.909560723514212E-2</v>
      </c>
      <c r="G505" s="19">
        <v>7.2351421188630485E-2</v>
      </c>
      <c r="H505" s="19">
        <v>4.5219638242894059E-2</v>
      </c>
      <c r="I505" s="19">
        <v>4.909560723514212E-2</v>
      </c>
      <c r="J505" s="19">
        <v>9.9483204134366926E-2</v>
      </c>
      <c r="K505" s="19">
        <v>4.5219638242894059E-2</v>
      </c>
      <c r="L505" s="19">
        <v>7.3643410852713184E-2</v>
      </c>
      <c r="M505" s="19">
        <v>2.7131782945736434E-2</v>
      </c>
    </row>
    <row r="506" spans="1:25" s="1" customFormat="1" x14ac:dyDescent="0.25">
      <c r="A506" s="5" t="s">
        <v>9</v>
      </c>
      <c r="B506" s="4">
        <v>332</v>
      </c>
      <c r="C506" s="19">
        <v>3.9156626506024098E-2</v>
      </c>
      <c r="D506" s="19">
        <v>9.9397590361445784E-2</v>
      </c>
      <c r="E506" s="19">
        <v>9.6385542168674704E-2</v>
      </c>
      <c r="F506" s="19">
        <v>5.1204819277108432E-2</v>
      </c>
      <c r="G506" s="19">
        <v>6.0240963855421686E-2</v>
      </c>
      <c r="H506" s="19">
        <v>6.0240963855421686E-2</v>
      </c>
      <c r="I506" s="19">
        <v>2.4096385542168676E-2</v>
      </c>
      <c r="J506" s="19">
        <v>0.10240963855421686</v>
      </c>
      <c r="K506" s="19">
        <v>3.0120481927710843E-2</v>
      </c>
      <c r="L506" s="19">
        <v>5.7228915662650599E-2</v>
      </c>
      <c r="M506" s="19">
        <v>3.9156626506024098E-2</v>
      </c>
    </row>
    <row r="507" spans="1:25" s="1" customFormat="1" x14ac:dyDescent="0.25">
      <c r="A507" s="5" t="s">
        <v>8</v>
      </c>
      <c r="B507" s="4">
        <v>414</v>
      </c>
      <c r="C507" s="19">
        <v>7.2463768115942032E-2</v>
      </c>
      <c r="D507" s="19">
        <v>0.1570048309178744</v>
      </c>
      <c r="E507" s="19">
        <v>7.4879227053140096E-2</v>
      </c>
      <c r="F507" s="19">
        <v>5.3140096618357488E-2</v>
      </c>
      <c r="G507" s="19">
        <v>7.0048309178743967E-2</v>
      </c>
      <c r="H507" s="19">
        <v>3.864734299516908E-2</v>
      </c>
      <c r="I507" s="19">
        <v>2.8985507246376812E-2</v>
      </c>
      <c r="J507" s="19">
        <v>0.11594202898550725</v>
      </c>
      <c r="K507" s="19">
        <v>4.5893719806763288E-2</v>
      </c>
      <c r="L507" s="19">
        <v>7.7294685990338161E-2</v>
      </c>
      <c r="M507" s="19">
        <v>2.1739130434782608E-2</v>
      </c>
    </row>
    <row r="508" spans="1:25" s="1" customFormat="1" x14ac:dyDescent="0.25">
      <c r="A508" s="5" t="s">
        <v>7</v>
      </c>
      <c r="B508" s="4">
        <v>220</v>
      </c>
      <c r="C508" s="19">
        <v>4.0909090909090909E-2</v>
      </c>
      <c r="D508" s="19">
        <v>6.8181818181818177E-2</v>
      </c>
      <c r="E508" s="19">
        <v>0.1</v>
      </c>
      <c r="F508" s="19">
        <v>6.8181818181818177E-2</v>
      </c>
      <c r="G508" s="19">
        <v>0.05</v>
      </c>
      <c r="H508" s="19">
        <v>3.1818181818181815E-2</v>
      </c>
      <c r="I508" s="19">
        <v>3.1818181818181815E-2</v>
      </c>
      <c r="J508" s="19">
        <v>8.1818181818181818E-2</v>
      </c>
      <c r="K508" s="19">
        <v>0.05</v>
      </c>
      <c r="L508" s="19">
        <v>8.6363636363636365E-2</v>
      </c>
      <c r="M508" s="19">
        <v>1.8181818181818181E-2</v>
      </c>
    </row>
    <row r="509" spans="1:25" s="1" customFormat="1" x14ac:dyDescent="0.25">
      <c r="A509" s="5" t="s">
        <v>6</v>
      </c>
      <c r="B509" s="4">
        <v>323</v>
      </c>
      <c r="C509" s="19">
        <v>3.0959752321981424E-2</v>
      </c>
      <c r="D509" s="19">
        <v>0.14860681114551083</v>
      </c>
      <c r="E509" s="19">
        <v>0.1021671826625387</v>
      </c>
      <c r="F509" s="19">
        <v>5.5727554179566562E-2</v>
      </c>
      <c r="G509" s="19">
        <v>6.8111455108359129E-2</v>
      </c>
      <c r="H509" s="19">
        <v>2.4767801857585141E-2</v>
      </c>
      <c r="I509" s="19">
        <v>2.7863777089783281E-2</v>
      </c>
      <c r="J509" s="19">
        <v>9.2879256965944276E-2</v>
      </c>
      <c r="K509" s="19">
        <v>4.9535603715170282E-2</v>
      </c>
      <c r="L509" s="19">
        <v>5.5727554179566562E-2</v>
      </c>
      <c r="M509" s="19">
        <v>2.1671826625386997E-2</v>
      </c>
    </row>
    <row r="510" spans="1:25" s="1" customFormat="1" x14ac:dyDescent="0.25">
      <c r="A510" s="5" t="s">
        <v>5</v>
      </c>
      <c r="B510" s="4">
        <v>1144</v>
      </c>
      <c r="C510" s="19">
        <v>6.4685314685314688E-2</v>
      </c>
      <c r="D510" s="19">
        <v>0.16171328671328672</v>
      </c>
      <c r="E510" s="19">
        <v>0.10052447552447552</v>
      </c>
      <c r="F510" s="19">
        <v>6.2937062937062943E-2</v>
      </c>
      <c r="G510" s="19">
        <v>7.3426573426573424E-2</v>
      </c>
      <c r="H510" s="19">
        <v>3.583916083916084E-2</v>
      </c>
      <c r="I510" s="19">
        <v>3.0594405594405596E-2</v>
      </c>
      <c r="J510" s="19">
        <v>0.10139860139860139</v>
      </c>
      <c r="K510" s="19">
        <v>3.1468531468531472E-2</v>
      </c>
      <c r="L510" s="19">
        <v>4.3706293706293704E-2</v>
      </c>
      <c r="M510" s="19">
        <v>2.0104895104895104E-2</v>
      </c>
    </row>
    <row r="511" spans="1:25" s="1" customFormat="1" x14ac:dyDescent="0.25">
      <c r="A511" s="5" t="s">
        <v>4</v>
      </c>
      <c r="B511" s="4">
        <v>891</v>
      </c>
      <c r="C511" s="19">
        <v>2.3569023569023569E-2</v>
      </c>
      <c r="D511" s="19">
        <v>5.9483726150392817E-2</v>
      </c>
      <c r="E511" s="19">
        <v>6.8462401795735123E-2</v>
      </c>
      <c r="F511" s="19">
        <v>4.0404040404040407E-2</v>
      </c>
      <c r="G511" s="19">
        <v>5.7239057239057242E-2</v>
      </c>
      <c r="H511" s="19">
        <v>4.9382716049382713E-2</v>
      </c>
      <c r="I511" s="19">
        <v>4.2648709315375982E-2</v>
      </c>
      <c r="J511" s="19">
        <v>9.9887766554433224E-2</v>
      </c>
      <c r="K511" s="19">
        <v>6.1728395061728392E-2</v>
      </c>
      <c r="L511" s="19">
        <v>0.10325476992143659</v>
      </c>
      <c r="M511" s="19">
        <v>3.479236812570146E-2</v>
      </c>
    </row>
    <row r="512" spans="1:25" s="1" customFormat="1" x14ac:dyDescent="0.25">
      <c r="A512" s="5" t="s">
        <v>3</v>
      </c>
      <c r="B512" s="4">
        <v>617</v>
      </c>
      <c r="C512" s="19">
        <v>7.4554294975688815E-2</v>
      </c>
      <c r="D512" s="19">
        <v>0.12641815235008103</v>
      </c>
      <c r="E512" s="19">
        <v>0.11021069692058347</v>
      </c>
      <c r="F512" s="19">
        <v>6.3209076175040513E-2</v>
      </c>
      <c r="G512" s="19">
        <v>6.9692058346839544E-2</v>
      </c>
      <c r="H512" s="19">
        <v>3.2414910858995137E-2</v>
      </c>
      <c r="I512" s="19">
        <v>4.2139384116693678E-2</v>
      </c>
      <c r="J512" s="19">
        <v>0.11183144246353323</v>
      </c>
      <c r="K512" s="19">
        <v>2.9173419773095625E-2</v>
      </c>
      <c r="L512" s="19">
        <v>5.5105348460291734E-2</v>
      </c>
      <c r="M512" s="19">
        <v>2.1069692058346839E-2</v>
      </c>
    </row>
    <row r="513" spans="1:25" s="1" customFormat="1" x14ac:dyDescent="0.25">
      <c r="A513" s="5" t="s">
        <v>2</v>
      </c>
      <c r="B513" s="4">
        <v>830</v>
      </c>
      <c r="C513" s="19">
        <v>3.7349397590361447E-2</v>
      </c>
      <c r="D513" s="19">
        <v>0.11566265060240964</v>
      </c>
      <c r="E513" s="19">
        <v>8.1927710843373497E-2</v>
      </c>
      <c r="F513" s="19">
        <v>4.9397590361445781E-2</v>
      </c>
      <c r="G513" s="19">
        <v>7.2289156626506021E-2</v>
      </c>
      <c r="H513" s="19">
        <v>5.1807228915662654E-2</v>
      </c>
      <c r="I513" s="19">
        <v>3.8554216867469883E-2</v>
      </c>
      <c r="J513" s="19">
        <v>9.2771084337349402E-2</v>
      </c>
      <c r="K513" s="19">
        <v>5.5421686746987948E-2</v>
      </c>
      <c r="L513" s="19">
        <v>7.3493975903614464E-2</v>
      </c>
      <c r="M513" s="19">
        <v>2.289156626506024E-2</v>
      </c>
    </row>
    <row r="514" spans="1:25" s="1" customFormat="1" x14ac:dyDescent="0.25">
      <c r="A514" s="5" t="s">
        <v>1</v>
      </c>
      <c r="B514" s="4">
        <v>240</v>
      </c>
      <c r="C514" s="19">
        <v>3.3333333333333333E-2</v>
      </c>
      <c r="D514" s="19">
        <v>0.12083333333333333</v>
      </c>
      <c r="E514" s="19">
        <v>6.6666666666666666E-2</v>
      </c>
      <c r="F514" s="19">
        <v>0.05</v>
      </c>
      <c r="G514" s="19">
        <v>6.6666666666666666E-2</v>
      </c>
      <c r="H514" s="19">
        <v>3.3333333333333333E-2</v>
      </c>
      <c r="I514" s="19">
        <v>2.5000000000000001E-2</v>
      </c>
      <c r="J514" s="19">
        <v>0.10833333333333334</v>
      </c>
      <c r="K514" s="19">
        <v>3.3333333333333333E-2</v>
      </c>
      <c r="L514" s="19">
        <v>7.4999999999999997E-2</v>
      </c>
      <c r="M514" s="19">
        <v>2.0833333333333332E-2</v>
      </c>
    </row>
    <row r="515" spans="1:25" s="1" customFormat="1" x14ac:dyDescent="0.25">
      <c r="A515" s="5" t="s">
        <v>0</v>
      </c>
      <c r="B515" s="4">
        <v>366</v>
      </c>
      <c r="C515" s="19">
        <v>2.7322404371584699E-2</v>
      </c>
      <c r="D515" s="19">
        <v>9.5628415300546443E-2</v>
      </c>
      <c r="E515" s="19">
        <v>6.8306010928961755E-2</v>
      </c>
      <c r="F515" s="19">
        <v>4.9180327868852458E-2</v>
      </c>
      <c r="G515" s="19">
        <v>4.9180327868852458E-2</v>
      </c>
      <c r="H515" s="19">
        <v>3.825136612021858E-2</v>
      </c>
      <c r="I515" s="19">
        <v>2.7322404371584699E-2</v>
      </c>
      <c r="J515" s="19">
        <v>9.0163934426229511E-2</v>
      </c>
      <c r="K515" s="19">
        <v>5.1912568306010931E-2</v>
      </c>
      <c r="L515" s="19">
        <v>8.1967213114754092E-2</v>
      </c>
      <c r="M515" s="19">
        <v>4.6448087431693992E-2</v>
      </c>
    </row>
    <row r="516" spans="1:25" s="1" customFormat="1" x14ac:dyDescent="0.25">
      <c r="C516" s="18"/>
      <c r="D516" s="18"/>
      <c r="E516" s="18"/>
      <c r="F516" s="18"/>
      <c r="G516" s="18"/>
      <c r="H516" s="18"/>
      <c r="I516" s="18"/>
      <c r="J516" s="18"/>
      <c r="K516" s="18"/>
      <c r="L516" s="18"/>
      <c r="M516" s="18"/>
      <c r="N516" s="18"/>
      <c r="O516" s="18"/>
      <c r="P516" s="18"/>
      <c r="Q516" s="18"/>
      <c r="R516" s="18"/>
      <c r="S516" s="18"/>
      <c r="T516" s="18"/>
      <c r="U516" s="18"/>
      <c r="V516" s="18"/>
      <c r="W516" s="18"/>
      <c r="X516" s="18"/>
      <c r="Y516" s="18"/>
    </row>
    <row r="517" spans="1:25" s="1" customFormat="1" x14ac:dyDescent="0.25">
      <c r="A517" s="7" t="s">
        <v>16</v>
      </c>
      <c r="B517" s="7" t="s">
        <v>15</v>
      </c>
      <c r="C517" s="10" t="s">
        <v>1087</v>
      </c>
      <c r="D517" s="10" t="s">
        <v>1088</v>
      </c>
      <c r="E517" s="10" t="s">
        <v>1089</v>
      </c>
      <c r="F517" s="10" t="s">
        <v>1090</v>
      </c>
      <c r="G517" s="10" t="s">
        <v>1091</v>
      </c>
      <c r="H517" s="10" t="s">
        <v>1092</v>
      </c>
      <c r="I517" s="10" t="s">
        <v>1093</v>
      </c>
      <c r="J517" s="10" t="s">
        <v>1094</v>
      </c>
      <c r="K517" s="10" t="s">
        <v>1095</v>
      </c>
      <c r="L517" s="10" t="s">
        <v>1096</v>
      </c>
      <c r="M517" s="10" t="s">
        <v>1097</v>
      </c>
      <c r="N517" s="10" t="s">
        <v>441</v>
      </c>
      <c r="Q517" s="18"/>
      <c r="R517" s="18"/>
      <c r="S517" s="18"/>
      <c r="T517" s="18"/>
      <c r="U517" s="18"/>
      <c r="V517" s="18"/>
      <c r="W517" s="18"/>
      <c r="X517" s="18"/>
      <c r="Y517" s="18"/>
    </row>
    <row r="518" spans="1:25" s="1" customFormat="1" x14ac:dyDescent="0.25">
      <c r="A518" s="6" t="s">
        <v>11</v>
      </c>
      <c r="B518" s="4">
        <v>2063</v>
      </c>
      <c r="C518" s="19">
        <v>2.7629665535627727E-2</v>
      </c>
      <c r="D518" s="19">
        <v>6.6892874454677648E-2</v>
      </c>
      <c r="E518" s="19">
        <v>2.3751817741153661E-2</v>
      </c>
      <c r="F518" s="19">
        <v>3.1992244304411055E-2</v>
      </c>
      <c r="G518" s="19">
        <v>1.2603005332040717E-2</v>
      </c>
      <c r="H518" s="19">
        <v>1.74503150751333E-2</v>
      </c>
      <c r="I518" s="19">
        <v>1.5996122152205527E-2</v>
      </c>
      <c r="J518" s="19">
        <v>9.2098885118759091E-3</v>
      </c>
      <c r="K518" s="19">
        <v>8.7251575375666499E-3</v>
      </c>
      <c r="L518" s="19">
        <v>3.8778477944740671E-3</v>
      </c>
      <c r="M518" s="19">
        <v>8.2404265632573925E-3</v>
      </c>
      <c r="N518" s="19">
        <v>8.6766844401357249E-2</v>
      </c>
      <c r="Q518" s="18"/>
      <c r="R518" s="18"/>
      <c r="S518" s="18"/>
      <c r="T518" s="18"/>
      <c r="U518" s="18"/>
      <c r="V518" s="18"/>
      <c r="W518" s="18"/>
      <c r="X518" s="18"/>
      <c r="Y518" s="18"/>
    </row>
    <row r="519" spans="1:25" s="1" customFormat="1" x14ac:dyDescent="0.25">
      <c r="A519" s="5" t="s">
        <v>10</v>
      </c>
      <c r="B519" s="4">
        <v>774</v>
      </c>
      <c r="C519" s="19">
        <v>1.937984496124031E-2</v>
      </c>
      <c r="D519" s="19">
        <v>6.589147286821706E-2</v>
      </c>
      <c r="E519" s="19">
        <v>2.8423772609819122E-2</v>
      </c>
      <c r="F519" s="19">
        <v>3.6175710594315243E-2</v>
      </c>
      <c r="G519" s="19">
        <v>1.2919896640826873E-2</v>
      </c>
      <c r="H519" s="19">
        <v>1.5503875968992248E-2</v>
      </c>
      <c r="I519" s="19">
        <v>2.0671834625322998E-2</v>
      </c>
      <c r="J519" s="19">
        <v>1.1627906976744186E-2</v>
      </c>
      <c r="K519" s="19">
        <v>7.7519379844961239E-3</v>
      </c>
      <c r="L519" s="19">
        <v>3.875968992248062E-3</v>
      </c>
      <c r="M519" s="19">
        <v>5.1679586563307496E-3</v>
      </c>
      <c r="N519" s="19">
        <v>9.0439276485788117E-2</v>
      </c>
      <c r="Q519" s="18"/>
      <c r="R519" s="18"/>
      <c r="S519" s="18"/>
      <c r="T519" s="18"/>
      <c r="U519" s="18"/>
      <c r="V519" s="18"/>
      <c r="W519" s="18"/>
      <c r="X519" s="18"/>
      <c r="Y519" s="18"/>
    </row>
    <row r="520" spans="1:25" s="1" customFormat="1" x14ac:dyDescent="0.25">
      <c r="A520" s="5" t="s">
        <v>9</v>
      </c>
      <c r="B520" s="4">
        <v>332</v>
      </c>
      <c r="C520" s="19">
        <v>3.0120481927710843E-2</v>
      </c>
      <c r="D520" s="19">
        <v>7.5301204819277115E-2</v>
      </c>
      <c r="E520" s="19">
        <v>1.8072289156626505E-2</v>
      </c>
      <c r="F520" s="19">
        <v>2.710843373493976E-2</v>
      </c>
      <c r="G520" s="19">
        <v>1.2048192771084338E-2</v>
      </c>
      <c r="H520" s="19">
        <v>2.4096385542168676E-2</v>
      </c>
      <c r="I520" s="19">
        <v>9.0361445783132526E-3</v>
      </c>
      <c r="J520" s="19">
        <v>6.024096385542169E-3</v>
      </c>
      <c r="K520" s="19">
        <v>2.1084337349397589E-2</v>
      </c>
      <c r="L520" s="19">
        <v>6.024096385542169E-3</v>
      </c>
      <c r="M520" s="19">
        <v>9.0361445783132526E-3</v>
      </c>
      <c r="N520" s="19">
        <v>0.10240963855421686</v>
      </c>
      <c r="Q520" s="18"/>
      <c r="R520" s="18"/>
      <c r="S520" s="18"/>
      <c r="T520" s="18"/>
      <c r="U520" s="18"/>
      <c r="V520" s="18"/>
      <c r="W520" s="18"/>
      <c r="X520" s="18"/>
      <c r="Y520" s="18"/>
    </row>
    <row r="521" spans="1:25" s="1" customFormat="1" x14ac:dyDescent="0.25">
      <c r="A521" s="5" t="s">
        <v>8</v>
      </c>
      <c r="B521" s="4">
        <v>414</v>
      </c>
      <c r="C521" s="19">
        <v>1.932367149758454E-2</v>
      </c>
      <c r="D521" s="19">
        <v>5.7971014492753624E-2</v>
      </c>
      <c r="E521" s="19">
        <v>2.1739130434782608E-2</v>
      </c>
      <c r="F521" s="19">
        <v>1.932367149758454E-2</v>
      </c>
      <c r="G521" s="19">
        <v>9.6618357487922701E-3</v>
      </c>
      <c r="H521" s="19">
        <v>1.6908212560386472E-2</v>
      </c>
      <c r="I521" s="19">
        <v>7.246376811594203E-3</v>
      </c>
      <c r="J521" s="19">
        <v>9.6618357487922701E-3</v>
      </c>
      <c r="K521" s="19">
        <v>4.830917874396135E-3</v>
      </c>
      <c r="L521" s="19">
        <v>2.4154589371980675E-3</v>
      </c>
      <c r="M521" s="19">
        <v>4.830917874396135E-3</v>
      </c>
      <c r="N521" s="19">
        <v>7.0048309178743967E-2</v>
      </c>
      <c r="Q521" s="18"/>
      <c r="R521" s="18"/>
      <c r="S521" s="18"/>
      <c r="T521" s="18"/>
      <c r="U521" s="18"/>
      <c r="V521" s="18"/>
      <c r="W521" s="18"/>
      <c r="X521" s="18"/>
      <c r="Y521" s="18"/>
    </row>
    <row r="522" spans="1:25" s="1" customFormat="1" x14ac:dyDescent="0.25">
      <c r="A522" s="5" t="s">
        <v>7</v>
      </c>
      <c r="B522" s="4">
        <v>220</v>
      </c>
      <c r="C522" s="19">
        <v>5.4545454545454543E-2</v>
      </c>
      <c r="D522" s="19">
        <v>7.7272727272727271E-2</v>
      </c>
      <c r="E522" s="19">
        <v>3.1818181818181815E-2</v>
      </c>
      <c r="F522" s="19">
        <v>4.5454545454545456E-2</v>
      </c>
      <c r="G522" s="19">
        <v>1.8181818181818181E-2</v>
      </c>
      <c r="H522" s="19">
        <v>1.8181818181818181E-2</v>
      </c>
      <c r="I522" s="19">
        <v>1.8181818181818181E-2</v>
      </c>
      <c r="J522" s="19">
        <v>1.3636363636363636E-2</v>
      </c>
      <c r="K522" s="19">
        <v>9.0909090909090905E-3</v>
      </c>
      <c r="L522" s="19">
        <v>4.5454545454545452E-3</v>
      </c>
      <c r="M522" s="19">
        <v>1.3636363636363636E-2</v>
      </c>
      <c r="N522" s="19">
        <v>6.8181818181818177E-2</v>
      </c>
      <c r="Q522" s="18"/>
      <c r="R522" s="18"/>
      <c r="S522" s="18"/>
      <c r="T522" s="18"/>
      <c r="U522" s="18"/>
      <c r="V522" s="18"/>
      <c r="W522" s="18"/>
      <c r="X522" s="18"/>
      <c r="Y522" s="18"/>
    </row>
    <row r="523" spans="1:25" s="1" customFormat="1" x14ac:dyDescent="0.25">
      <c r="A523" s="5" t="s">
        <v>6</v>
      </c>
      <c r="B523" s="4">
        <v>323</v>
      </c>
      <c r="C523" s="19">
        <v>3.7151702786377708E-2</v>
      </c>
      <c r="D523" s="19">
        <v>6.5015479876160992E-2</v>
      </c>
      <c r="E523" s="19">
        <v>1.5479876160990712E-2</v>
      </c>
      <c r="F523" s="19">
        <v>3.4055727554179564E-2</v>
      </c>
      <c r="G523" s="19">
        <v>1.238390092879257E-2</v>
      </c>
      <c r="H523" s="19">
        <v>1.5479876160990712E-2</v>
      </c>
      <c r="I523" s="19">
        <v>2.1671826625386997E-2</v>
      </c>
      <c r="J523" s="19">
        <v>3.0959752321981426E-3</v>
      </c>
      <c r="K523" s="19">
        <v>3.0959752321981426E-3</v>
      </c>
      <c r="L523" s="19">
        <v>3.0959752321981426E-3</v>
      </c>
      <c r="M523" s="19">
        <v>1.5479876160990712E-2</v>
      </c>
      <c r="N523" s="19">
        <v>9.5975232198142413E-2</v>
      </c>
      <c r="Q523" s="18"/>
      <c r="R523" s="18"/>
      <c r="S523" s="18"/>
      <c r="T523" s="18"/>
      <c r="U523" s="18"/>
      <c r="V523" s="18"/>
      <c r="W523" s="18"/>
      <c r="X523" s="18"/>
      <c r="Y523" s="18"/>
    </row>
    <row r="524" spans="1:25" s="1" customFormat="1" x14ac:dyDescent="0.25">
      <c r="A524" s="5" t="s">
        <v>5</v>
      </c>
      <c r="B524" s="4">
        <v>1144</v>
      </c>
      <c r="C524" s="19">
        <v>2.2727272727272728E-2</v>
      </c>
      <c r="D524" s="19">
        <v>6.2937062937062943E-2</v>
      </c>
      <c r="E524" s="19">
        <v>1.6608391608391608E-2</v>
      </c>
      <c r="F524" s="19">
        <v>2.2727272727272728E-2</v>
      </c>
      <c r="G524" s="19">
        <v>7.8671328671328679E-3</v>
      </c>
      <c r="H524" s="19">
        <v>1.5734265734265736E-2</v>
      </c>
      <c r="I524" s="19">
        <v>1.3986013986013986E-2</v>
      </c>
      <c r="J524" s="19">
        <v>6.118881118881119E-3</v>
      </c>
      <c r="K524" s="19">
        <v>8.7412587412587419E-3</v>
      </c>
      <c r="L524" s="19">
        <v>5.244755244755245E-3</v>
      </c>
      <c r="M524" s="19">
        <v>8.7412587412587419E-3</v>
      </c>
      <c r="N524" s="19">
        <v>8.2167832167832161E-2</v>
      </c>
      <c r="Q524" s="18"/>
      <c r="R524" s="18"/>
      <c r="S524" s="18"/>
      <c r="T524" s="18"/>
      <c r="U524" s="18"/>
      <c r="V524" s="18"/>
      <c r="W524" s="18"/>
      <c r="X524" s="18"/>
      <c r="Y524" s="18"/>
    </row>
    <row r="525" spans="1:25" s="1" customFormat="1" x14ac:dyDescent="0.25">
      <c r="A525" s="5" t="s">
        <v>4</v>
      </c>
      <c r="B525" s="4">
        <v>891</v>
      </c>
      <c r="C525" s="19">
        <v>3.2547699214365879E-2</v>
      </c>
      <c r="D525" s="19">
        <v>7.1829405162738502E-2</v>
      </c>
      <c r="E525" s="19">
        <v>3.3670033670033669E-2</v>
      </c>
      <c r="F525" s="19">
        <v>4.3771043771043773E-2</v>
      </c>
      <c r="G525" s="19">
        <v>1.9079685746352413E-2</v>
      </c>
      <c r="H525" s="19">
        <v>1.7957351290684626E-2</v>
      </c>
      <c r="I525" s="19">
        <v>1.9079685746352413E-2</v>
      </c>
      <c r="J525" s="19">
        <v>1.1223344556677889E-2</v>
      </c>
      <c r="K525" s="19">
        <v>8.9786756453423128E-3</v>
      </c>
      <c r="L525" s="19">
        <v>2.2446689113355782E-3</v>
      </c>
      <c r="M525" s="19">
        <v>7.8563411896745237E-3</v>
      </c>
      <c r="N525" s="19">
        <v>9.0909090909090912E-2</v>
      </c>
      <c r="Q525" s="18"/>
      <c r="R525" s="18"/>
      <c r="S525" s="18"/>
      <c r="T525" s="18"/>
      <c r="U525" s="18"/>
      <c r="V525" s="18"/>
      <c r="W525" s="18"/>
      <c r="X525" s="18"/>
      <c r="Y525" s="18"/>
    </row>
    <row r="526" spans="1:25" s="1" customFormat="1" x14ac:dyDescent="0.25">
      <c r="A526" s="5" t="s">
        <v>3</v>
      </c>
      <c r="B526" s="4">
        <v>617</v>
      </c>
      <c r="C526" s="19">
        <v>2.1069692058346839E-2</v>
      </c>
      <c r="D526" s="19">
        <v>4.2139384116693678E-2</v>
      </c>
      <c r="E526" s="19">
        <v>2.2690437601296597E-2</v>
      </c>
      <c r="F526" s="19">
        <v>1.7828200972447326E-2</v>
      </c>
      <c r="G526" s="19">
        <v>1.2965964343598054E-2</v>
      </c>
      <c r="H526" s="19">
        <v>9.7244732576985422E-3</v>
      </c>
      <c r="I526" s="19">
        <v>1.2965964343598054E-2</v>
      </c>
      <c r="J526" s="19">
        <v>1.6207455429497568E-3</v>
      </c>
      <c r="K526" s="19">
        <v>8.1037277147487843E-3</v>
      </c>
      <c r="L526" s="19">
        <v>4.8622366288492711E-3</v>
      </c>
      <c r="M526" s="19">
        <v>6.4829821717990272E-3</v>
      </c>
      <c r="N526" s="19">
        <v>0.10372771474878444</v>
      </c>
      <c r="Q526" s="18"/>
      <c r="R526" s="18"/>
      <c r="S526" s="18"/>
      <c r="T526" s="18"/>
      <c r="U526" s="18"/>
      <c r="V526" s="18"/>
      <c r="W526" s="18"/>
      <c r="X526" s="18"/>
      <c r="Y526" s="18"/>
    </row>
    <row r="527" spans="1:25" s="1" customFormat="1" x14ac:dyDescent="0.25">
      <c r="A527" s="5" t="s">
        <v>2</v>
      </c>
      <c r="B527" s="4">
        <v>830</v>
      </c>
      <c r="C527" s="19">
        <v>2.0481927710843374E-2</v>
      </c>
      <c r="D527" s="19">
        <v>6.746987951807229E-2</v>
      </c>
      <c r="E527" s="19">
        <v>2.4096385542168676E-2</v>
      </c>
      <c r="F527" s="19">
        <v>3.614457831325301E-2</v>
      </c>
      <c r="G527" s="19">
        <v>8.4337349397590362E-3</v>
      </c>
      <c r="H527" s="19">
        <v>1.0843373493975903E-2</v>
      </c>
      <c r="I527" s="19">
        <v>1.9277108433734941E-2</v>
      </c>
      <c r="J527" s="19">
        <v>1.0843373493975903E-2</v>
      </c>
      <c r="K527" s="19">
        <v>9.6385542168674707E-3</v>
      </c>
      <c r="L527" s="19">
        <v>2.4096385542168677E-3</v>
      </c>
      <c r="M527" s="19">
        <v>1.0843373493975903E-2</v>
      </c>
      <c r="N527" s="19">
        <v>8.7951807228915657E-2</v>
      </c>
      <c r="Q527" s="18"/>
      <c r="R527" s="18"/>
      <c r="S527" s="18"/>
      <c r="T527" s="18"/>
      <c r="U527" s="18"/>
      <c r="V527" s="18"/>
      <c r="W527" s="18"/>
      <c r="X527" s="18"/>
      <c r="Y527" s="18"/>
    </row>
    <row r="528" spans="1:25" s="1" customFormat="1" x14ac:dyDescent="0.25">
      <c r="A528" s="5" t="s">
        <v>1</v>
      </c>
      <c r="B528" s="4">
        <v>240</v>
      </c>
      <c r="C528" s="19">
        <v>3.7499999999999999E-2</v>
      </c>
      <c r="D528" s="19">
        <v>8.3333333333333329E-2</v>
      </c>
      <c r="E528" s="19">
        <v>2.5000000000000001E-2</v>
      </c>
      <c r="F528" s="19">
        <v>2.9166666666666667E-2</v>
      </c>
      <c r="G528" s="19">
        <v>2.0833333333333332E-2</v>
      </c>
      <c r="H528" s="19">
        <v>3.3333333333333333E-2</v>
      </c>
      <c r="I528" s="19">
        <v>8.3333333333333332E-3</v>
      </c>
      <c r="J528" s="19">
        <v>8.3333333333333332E-3</v>
      </c>
      <c r="K528" s="19">
        <v>8.3333333333333332E-3</v>
      </c>
      <c r="L528" s="19">
        <v>8.3333333333333332E-3</v>
      </c>
      <c r="M528" s="19">
        <v>8.3333333333333332E-3</v>
      </c>
      <c r="N528" s="19">
        <v>9.583333333333334E-2</v>
      </c>
      <c r="Q528" s="18"/>
      <c r="R528" s="18"/>
      <c r="S528" s="18"/>
      <c r="T528" s="18"/>
      <c r="U528" s="18"/>
      <c r="V528" s="18"/>
      <c r="W528" s="18"/>
      <c r="X528" s="18"/>
      <c r="Y528" s="18"/>
    </row>
    <row r="529" spans="1:25" s="1" customFormat="1" x14ac:dyDescent="0.25">
      <c r="A529" s="5" t="s">
        <v>0</v>
      </c>
      <c r="B529" s="4">
        <v>366</v>
      </c>
      <c r="C529" s="19">
        <v>4.9180327868852458E-2</v>
      </c>
      <c r="D529" s="19">
        <v>9.5628415300546443E-2</v>
      </c>
      <c r="E529" s="19">
        <v>2.4590163934426229E-2</v>
      </c>
      <c r="F529" s="19">
        <v>4.9180327868852458E-2</v>
      </c>
      <c r="G529" s="19">
        <v>1.6393442622950821E-2</v>
      </c>
      <c r="H529" s="19">
        <v>3.5519125683060107E-2</v>
      </c>
      <c r="I529" s="19">
        <v>1.912568306010929E-2</v>
      </c>
      <c r="J529" s="19">
        <v>1.912568306010929E-2</v>
      </c>
      <c r="K529" s="19">
        <v>8.1967213114754103E-3</v>
      </c>
      <c r="L529" s="19">
        <v>2.7322404371584699E-3</v>
      </c>
      <c r="M529" s="19">
        <v>5.4644808743169399E-3</v>
      </c>
      <c r="N529" s="19">
        <v>4.9180327868852458E-2</v>
      </c>
      <c r="Q529" s="18"/>
      <c r="R529" s="18"/>
      <c r="S529" s="18"/>
      <c r="T529" s="18"/>
      <c r="U529" s="18"/>
      <c r="V529" s="18"/>
      <c r="W529" s="18"/>
      <c r="X529" s="18"/>
      <c r="Y529" s="18"/>
    </row>
    <row r="530" spans="1:25" s="1" customFormat="1" x14ac:dyDescent="0.25">
      <c r="O530" s="18"/>
      <c r="P530" s="18"/>
      <c r="Q530" s="18"/>
      <c r="R530" s="18"/>
      <c r="S530" s="18"/>
      <c r="T530" s="18"/>
      <c r="U530" s="18"/>
      <c r="V530" s="18"/>
      <c r="W530" s="18"/>
      <c r="X530" s="18"/>
      <c r="Y530" s="18"/>
    </row>
    <row r="531" spans="1:25" s="1" customFormat="1" x14ac:dyDescent="0.25">
      <c r="A531" s="1" t="s">
        <v>1098</v>
      </c>
      <c r="C531" s="18"/>
      <c r="D531" s="18"/>
      <c r="E531" s="18"/>
      <c r="F531" s="18"/>
      <c r="G531" s="18"/>
      <c r="H531" s="18"/>
      <c r="I531" s="18"/>
      <c r="J531" s="18"/>
      <c r="K531" s="18"/>
      <c r="L531" s="18"/>
      <c r="M531" s="18"/>
      <c r="N531" s="18"/>
      <c r="O531" s="18"/>
      <c r="P531" s="18"/>
      <c r="Q531" s="18"/>
      <c r="R531" s="18"/>
      <c r="S531" s="18"/>
      <c r="T531" s="18"/>
      <c r="U531" s="18"/>
      <c r="V531" s="18"/>
      <c r="W531" s="18"/>
      <c r="X531" s="18"/>
      <c r="Y531" s="18"/>
    </row>
    <row r="532" spans="1:25" s="1" customFormat="1" x14ac:dyDescent="0.25">
      <c r="C532" s="18"/>
      <c r="D532" s="18"/>
      <c r="E532" s="18"/>
      <c r="F532" s="18"/>
      <c r="G532" s="18"/>
      <c r="H532" s="18"/>
      <c r="I532" s="18"/>
      <c r="J532" s="18"/>
      <c r="K532" s="18"/>
      <c r="L532" s="18"/>
      <c r="M532" s="18"/>
      <c r="N532" s="18"/>
      <c r="O532" s="18"/>
      <c r="P532" s="18"/>
      <c r="Q532" s="18"/>
      <c r="R532" s="18"/>
      <c r="S532" s="18"/>
      <c r="T532" s="18"/>
      <c r="U532" s="18"/>
      <c r="V532" s="18"/>
      <c r="W532" s="18"/>
      <c r="X532" s="18"/>
      <c r="Y532" s="18"/>
    </row>
    <row r="533" spans="1:25" s="1" customFormat="1" ht="90" x14ac:dyDescent="0.25">
      <c r="A533" s="7" t="s">
        <v>16</v>
      </c>
      <c r="B533" s="7" t="s">
        <v>15</v>
      </c>
      <c r="C533" s="10" t="s">
        <v>1099</v>
      </c>
      <c r="D533" s="10" t="s">
        <v>1100</v>
      </c>
      <c r="E533" s="10" t="s">
        <v>1101</v>
      </c>
      <c r="F533" s="10" t="s">
        <v>230</v>
      </c>
      <c r="G533" s="9"/>
      <c r="H533" s="9"/>
      <c r="I533" s="9"/>
      <c r="J533" s="9"/>
      <c r="K533" s="9"/>
      <c r="L533" s="9"/>
      <c r="M533" s="9"/>
      <c r="N533" s="9"/>
      <c r="O533" s="9"/>
      <c r="P533" s="9"/>
      <c r="Q533" s="9"/>
      <c r="R533" s="9"/>
      <c r="S533" s="9"/>
      <c r="T533" s="9"/>
      <c r="U533" s="9"/>
      <c r="V533" s="9"/>
      <c r="W533" s="9"/>
      <c r="X533" s="9"/>
      <c r="Y533" s="9"/>
    </row>
    <row r="534" spans="1:25" s="1" customFormat="1" x14ac:dyDescent="0.25">
      <c r="A534" s="6" t="s">
        <v>11</v>
      </c>
      <c r="B534" s="4">
        <v>2901</v>
      </c>
      <c r="C534" s="19">
        <v>2.4129610479145122E-2</v>
      </c>
      <c r="D534" s="19">
        <v>0.39469148569458806</v>
      </c>
      <c r="E534" s="19">
        <v>0.41123750430885903</v>
      </c>
      <c r="F534" s="19">
        <v>0.1699413995174078</v>
      </c>
      <c r="G534" s="20"/>
      <c r="H534" s="20"/>
      <c r="I534" s="20"/>
      <c r="J534" s="20"/>
      <c r="K534" s="20"/>
      <c r="L534" s="20"/>
      <c r="M534" s="20"/>
      <c r="N534" s="20"/>
      <c r="O534" s="20"/>
      <c r="P534" s="20"/>
      <c r="Q534" s="20"/>
      <c r="R534" s="20"/>
      <c r="S534" s="20"/>
      <c r="T534" s="20"/>
      <c r="U534" s="20"/>
      <c r="V534" s="20"/>
      <c r="W534" s="20"/>
      <c r="X534" s="20"/>
      <c r="Y534" s="20"/>
    </row>
    <row r="535" spans="1:25" s="14" customFormat="1" x14ac:dyDescent="0.25">
      <c r="A535" s="5" t="s">
        <v>10</v>
      </c>
      <c r="B535" s="4">
        <v>1084</v>
      </c>
      <c r="C535" s="19">
        <v>2.0295202952029519E-2</v>
      </c>
      <c r="D535" s="19">
        <v>0.39114391143911437</v>
      </c>
      <c r="E535" s="19">
        <v>0.41051660516605165</v>
      </c>
      <c r="F535" s="19">
        <v>0.17804428044280443</v>
      </c>
      <c r="G535" s="20"/>
      <c r="H535" s="20"/>
      <c r="I535" s="20"/>
      <c r="J535" s="20"/>
      <c r="K535" s="20"/>
      <c r="L535" s="20"/>
      <c r="M535" s="20"/>
      <c r="N535" s="20"/>
      <c r="O535" s="20"/>
      <c r="P535" s="20"/>
      <c r="Q535" s="20"/>
      <c r="R535" s="20"/>
      <c r="S535" s="20"/>
      <c r="T535" s="20"/>
      <c r="U535" s="20"/>
      <c r="V535" s="20"/>
      <c r="W535" s="20"/>
      <c r="X535" s="20"/>
      <c r="Y535" s="20"/>
    </row>
    <row r="536" spans="1:25" s="14" customFormat="1" x14ac:dyDescent="0.25">
      <c r="A536" s="5" t="s">
        <v>9</v>
      </c>
      <c r="B536" s="4">
        <v>495</v>
      </c>
      <c r="C536" s="19">
        <v>2.4242424242424242E-2</v>
      </c>
      <c r="D536" s="19">
        <v>0.38787878787878788</v>
      </c>
      <c r="E536" s="19">
        <v>0.40606060606060607</v>
      </c>
      <c r="F536" s="19">
        <v>0.18181818181818182</v>
      </c>
      <c r="G536" s="20"/>
      <c r="H536" s="20"/>
      <c r="I536" s="20"/>
      <c r="J536" s="20"/>
      <c r="K536" s="20"/>
      <c r="L536" s="20"/>
      <c r="M536" s="20"/>
      <c r="N536" s="20"/>
      <c r="O536" s="20"/>
      <c r="P536" s="20"/>
      <c r="Q536" s="20"/>
      <c r="R536" s="20"/>
      <c r="S536" s="20"/>
      <c r="T536" s="20"/>
      <c r="U536" s="20"/>
      <c r="V536" s="20"/>
      <c r="W536" s="20"/>
      <c r="X536" s="20"/>
      <c r="Y536" s="20"/>
    </row>
    <row r="537" spans="1:25" s="14" customFormat="1" x14ac:dyDescent="0.25">
      <c r="A537" s="5" t="s">
        <v>8</v>
      </c>
      <c r="B537" s="4">
        <v>557</v>
      </c>
      <c r="C537" s="19">
        <v>3.4111310592459608E-2</v>
      </c>
      <c r="D537" s="19">
        <v>0.41292639138240572</v>
      </c>
      <c r="E537" s="19">
        <v>0.40754039497307004</v>
      </c>
      <c r="F537" s="19">
        <v>0.14542190305206462</v>
      </c>
      <c r="G537" s="20"/>
      <c r="H537" s="20"/>
      <c r="I537" s="20"/>
      <c r="J537" s="20"/>
      <c r="K537" s="20"/>
      <c r="L537" s="20"/>
      <c r="M537" s="20"/>
      <c r="N537" s="20"/>
      <c r="O537" s="20"/>
      <c r="P537" s="20"/>
      <c r="Q537" s="20"/>
      <c r="R537" s="20"/>
      <c r="S537" s="20"/>
      <c r="T537" s="20"/>
      <c r="U537" s="20"/>
      <c r="V537" s="20"/>
      <c r="W537" s="20"/>
      <c r="X537" s="20"/>
      <c r="Y537" s="20"/>
    </row>
    <row r="538" spans="1:25" s="14" customFormat="1" x14ac:dyDescent="0.25">
      <c r="A538" s="5" t="s">
        <v>7</v>
      </c>
      <c r="B538" s="4">
        <v>338</v>
      </c>
      <c r="C538" s="19">
        <v>3.2544378698224852E-2</v>
      </c>
      <c r="D538" s="19">
        <v>0.34023668639053256</v>
      </c>
      <c r="E538" s="19">
        <v>0.42307692307692307</v>
      </c>
      <c r="F538" s="19">
        <v>0.20414201183431951</v>
      </c>
      <c r="G538" s="20"/>
      <c r="H538" s="20"/>
      <c r="I538" s="20"/>
      <c r="J538" s="20"/>
      <c r="K538" s="20"/>
      <c r="L538" s="20"/>
      <c r="M538" s="20"/>
      <c r="N538" s="20"/>
      <c r="O538" s="20"/>
      <c r="P538" s="20"/>
      <c r="Q538" s="20"/>
      <c r="R538" s="20"/>
      <c r="S538" s="20"/>
      <c r="T538" s="20"/>
      <c r="U538" s="20"/>
      <c r="V538" s="20"/>
      <c r="W538" s="20"/>
      <c r="X538" s="20"/>
      <c r="Y538" s="20"/>
    </row>
    <row r="539" spans="1:25" s="14" customFormat="1" x14ac:dyDescent="0.25">
      <c r="A539" s="5" t="s">
        <v>6</v>
      </c>
      <c r="B539" s="4">
        <v>427</v>
      </c>
      <c r="C539" s="19">
        <v>1.405152224824356E-2</v>
      </c>
      <c r="D539" s="19">
        <v>0.43091334894613581</v>
      </c>
      <c r="E539" s="19">
        <v>0.41451990632318503</v>
      </c>
      <c r="F539" s="19">
        <v>0.14051522248243559</v>
      </c>
      <c r="G539" s="20"/>
      <c r="H539" s="20"/>
      <c r="I539" s="20"/>
      <c r="J539" s="20"/>
      <c r="K539" s="20"/>
      <c r="L539" s="20"/>
      <c r="M539" s="20"/>
      <c r="N539" s="20"/>
      <c r="O539" s="20"/>
      <c r="P539" s="20"/>
      <c r="Q539" s="20"/>
      <c r="R539" s="20"/>
      <c r="S539" s="20"/>
      <c r="T539" s="20"/>
      <c r="U539" s="20"/>
      <c r="V539" s="20"/>
      <c r="W539" s="20"/>
      <c r="X539" s="20"/>
      <c r="Y539" s="20"/>
    </row>
    <row r="540" spans="1:25" s="14" customFormat="1" x14ac:dyDescent="0.25">
      <c r="A540" s="5" t="s">
        <v>5</v>
      </c>
      <c r="B540" s="4">
        <v>1678</v>
      </c>
      <c r="C540" s="19">
        <v>2.5029797377830752E-2</v>
      </c>
      <c r="D540" s="19">
        <v>0.39630512514898691</v>
      </c>
      <c r="E540" s="19">
        <v>0.3873659117997616</v>
      </c>
      <c r="F540" s="19">
        <v>0.19129916567342073</v>
      </c>
      <c r="G540" s="20"/>
      <c r="H540" s="20"/>
      <c r="I540" s="20"/>
      <c r="J540" s="20"/>
      <c r="K540" s="20"/>
      <c r="L540" s="20"/>
      <c r="M540" s="20"/>
      <c r="N540" s="20"/>
      <c r="O540" s="20"/>
      <c r="P540" s="20"/>
      <c r="Q540" s="20"/>
      <c r="R540" s="20"/>
      <c r="S540" s="20"/>
      <c r="T540" s="20"/>
      <c r="U540" s="20"/>
      <c r="V540" s="20"/>
      <c r="W540" s="20"/>
      <c r="X540" s="20"/>
      <c r="Y540" s="20"/>
    </row>
    <row r="541" spans="1:25" s="14" customFormat="1" x14ac:dyDescent="0.25">
      <c r="A541" s="5" t="s">
        <v>4</v>
      </c>
      <c r="B541" s="4">
        <v>1160</v>
      </c>
      <c r="C541" s="19">
        <v>2.2413793103448276E-2</v>
      </c>
      <c r="D541" s="19">
        <v>0.40344827586206894</v>
      </c>
      <c r="E541" s="19">
        <v>0.44224137931034485</v>
      </c>
      <c r="F541" s="19">
        <v>0.13189655172413794</v>
      </c>
      <c r="G541" s="20"/>
      <c r="H541" s="20"/>
      <c r="I541" s="20"/>
      <c r="J541" s="20"/>
      <c r="K541" s="20"/>
      <c r="L541" s="20"/>
      <c r="M541" s="20"/>
      <c r="N541" s="20"/>
      <c r="O541" s="20"/>
      <c r="P541" s="20"/>
      <c r="Q541" s="20"/>
      <c r="R541" s="20"/>
      <c r="S541" s="20"/>
      <c r="T541" s="20"/>
      <c r="U541" s="20"/>
      <c r="V541" s="20"/>
      <c r="W541" s="20"/>
      <c r="X541" s="20"/>
      <c r="Y541" s="20"/>
    </row>
    <row r="542" spans="1:25" s="14" customFormat="1" x14ac:dyDescent="0.25">
      <c r="A542" s="5" t="s">
        <v>3</v>
      </c>
      <c r="B542" s="4">
        <v>833</v>
      </c>
      <c r="C542" s="19">
        <v>2.1608643457382955E-2</v>
      </c>
      <c r="D542" s="19">
        <v>0.41296518607442978</v>
      </c>
      <c r="E542" s="19">
        <v>0.42857142857142855</v>
      </c>
      <c r="F542" s="19">
        <v>0.1368547418967587</v>
      </c>
      <c r="G542" s="20"/>
      <c r="H542" s="20"/>
      <c r="I542" s="20"/>
      <c r="J542" s="20"/>
      <c r="K542" s="20"/>
      <c r="L542" s="20"/>
      <c r="M542" s="20"/>
      <c r="N542" s="20"/>
      <c r="O542" s="20"/>
      <c r="P542" s="20"/>
      <c r="Q542" s="20"/>
      <c r="R542" s="20"/>
      <c r="S542" s="20"/>
      <c r="T542" s="20"/>
      <c r="U542" s="20"/>
      <c r="V542" s="20"/>
      <c r="W542" s="20"/>
      <c r="X542" s="20"/>
      <c r="Y542" s="20"/>
    </row>
    <row r="543" spans="1:25" s="14" customFormat="1" x14ac:dyDescent="0.25">
      <c r="A543" s="5" t="s">
        <v>2</v>
      </c>
      <c r="B543" s="4">
        <v>1173</v>
      </c>
      <c r="C543" s="19">
        <v>2.7280477408354646E-2</v>
      </c>
      <c r="D543" s="19">
        <v>0.37254901960784315</v>
      </c>
      <c r="E543" s="19">
        <v>0.42796248934356351</v>
      </c>
      <c r="F543" s="19">
        <v>0.17220801364023872</v>
      </c>
      <c r="G543" s="20"/>
      <c r="H543" s="20"/>
      <c r="I543" s="20"/>
      <c r="J543" s="20"/>
      <c r="K543" s="20"/>
      <c r="L543" s="20"/>
      <c r="M543" s="20"/>
      <c r="N543" s="20"/>
      <c r="O543" s="20"/>
      <c r="P543" s="20"/>
      <c r="Q543" s="20"/>
      <c r="R543" s="20"/>
      <c r="S543" s="20"/>
      <c r="T543" s="20"/>
      <c r="U543" s="20"/>
      <c r="V543" s="20"/>
      <c r="W543" s="20"/>
      <c r="X543" s="20"/>
      <c r="Y543" s="20"/>
    </row>
    <row r="544" spans="1:25" s="14" customFormat="1" x14ac:dyDescent="0.25">
      <c r="A544" s="5" t="s">
        <v>1</v>
      </c>
      <c r="B544" s="4">
        <v>340</v>
      </c>
      <c r="C544" s="19">
        <v>3.8235294117647062E-2</v>
      </c>
      <c r="D544" s="19">
        <v>0.39705882352941174</v>
      </c>
      <c r="E544" s="19">
        <v>0.37058823529411766</v>
      </c>
      <c r="F544" s="19">
        <v>0.19411764705882353</v>
      </c>
      <c r="G544" s="20"/>
      <c r="H544" s="20"/>
      <c r="I544" s="20"/>
      <c r="J544" s="20"/>
      <c r="K544" s="20"/>
      <c r="L544" s="20"/>
      <c r="M544" s="20"/>
      <c r="N544" s="20"/>
      <c r="O544" s="20"/>
      <c r="P544" s="20"/>
      <c r="Q544" s="20"/>
      <c r="R544" s="20"/>
      <c r="S544" s="20"/>
      <c r="T544" s="20"/>
      <c r="U544" s="20"/>
      <c r="V544" s="20"/>
      <c r="W544" s="20"/>
      <c r="X544" s="20"/>
      <c r="Y544" s="20"/>
    </row>
    <row r="545" spans="1:25" s="14" customFormat="1" x14ac:dyDescent="0.25">
      <c r="A545" s="5" t="s">
        <v>0</v>
      </c>
      <c r="B545" s="4">
        <v>526</v>
      </c>
      <c r="C545" s="19">
        <v>1.3307984790874524E-2</v>
      </c>
      <c r="D545" s="19">
        <v>0.42775665399239543</v>
      </c>
      <c r="E545" s="19">
        <v>0.36501901140684412</v>
      </c>
      <c r="F545" s="19">
        <v>0.19391634980988592</v>
      </c>
      <c r="G545" s="20"/>
      <c r="H545" s="20"/>
      <c r="I545" s="20"/>
      <c r="J545" s="20"/>
      <c r="K545" s="20"/>
      <c r="L545" s="20"/>
      <c r="M545" s="20"/>
      <c r="N545" s="20"/>
      <c r="O545" s="20"/>
      <c r="P545" s="20"/>
      <c r="Q545" s="20"/>
      <c r="R545" s="20"/>
      <c r="S545" s="20"/>
      <c r="T545" s="20"/>
      <c r="U545" s="20"/>
      <c r="V545" s="20"/>
      <c r="W545" s="20"/>
      <c r="X545" s="20"/>
      <c r="Y545" s="20"/>
    </row>
    <row r="546" spans="1:25" s="14" customFormat="1" x14ac:dyDescent="0.25"/>
    <row r="547" spans="1:25" s="14" customFormat="1" x14ac:dyDescent="0.25"/>
    <row r="548" spans="1:25" s="14" customFormat="1" x14ac:dyDescent="0.25"/>
    <row r="549" spans="1:25" s="14" customFormat="1" x14ac:dyDescent="0.25"/>
    <row r="550" spans="1:25" s="14" customFormat="1" x14ac:dyDescent="0.25"/>
    <row r="551" spans="1:25" s="14" customFormat="1" x14ac:dyDescent="0.25"/>
    <row r="552" spans="1:25" s="14" customFormat="1" x14ac:dyDescent="0.25"/>
    <row r="553" spans="1:25" s="14" customFormat="1" x14ac:dyDescent="0.25"/>
    <row r="554" spans="1:25" s="14" customFormat="1" x14ac:dyDescent="0.25"/>
    <row r="555" spans="1:25" s="14" customFormat="1" x14ac:dyDescent="0.25"/>
    <row r="556" spans="1:25" s="14" customFormat="1" x14ac:dyDescent="0.25"/>
    <row r="557" spans="1:25" s="14" customFormat="1" x14ac:dyDescent="0.25"/>
    <row r="558" spans="1:25" s="14" customFormat="1" x14ac:dyDescent="0.25"/>
    <row r="559" spans="1:25" s="14" customFormat="1" x14ac:dyDescent="0.25"/>
    <row r="560" spans="1:25" s="14" customFormat="1" x14ac:dyDescent="0.25"/>
    <row r="561" s="14" customFormat="1" x14ac:dyDescent="0.25"/>
    <row r="562" s="14" customFormat="1" x14ac:dyDescent="0.25"/>
    <row r="563" s="14" customFormat="1" x14ac:dyDescent="0.25"/>
    <row r="564" s="14" customFormat="1" x14ac:dyDescent="0.25"/>
    <row r="565" s="14" customFormat="1" x14ac:dyDescent="0.25"/>
    <row r="566" s="14" customFormat="1" x14ac:dyDescent="0.25"/>
    <row r="567" s="14" customFormat="1" x14ac:dyDescent="0.25"/>
    <row r="568" s="14" customFormat="1" x14ac:dyDescent="0.25"/>
    <row r="569" s="14" customFormat="1" x14ac:dyDescent="0.25"/>
    <row r="570" s="14" customFormat="1" x14ac:dyDescent="0.25"/>
    <row r="571" s="14" customFormat="1" x14ac:dyDescent="0.25"/>
    <row r="572" s="14" customFormat="1" x14ac:dyDescent="0.25"/>
    <row r="573" s="14" customFormat="1" x14ac:dyDescent="0.25"/>
    <row r="574" s="14" customFormat="1" x14ac:dyDescent="0.25"/>
    <row r="575" s="14" customFormat="1" x14ac:dyDescent="0.25"/>
    <row r="576" s="14" customFormat="1" x14ac:dyDescent="0.25"/>
    <row r="577" s="14" customFormat="1" x14ac:dyDescent="0.25"/>
    <row r="578" s="14" customFormat="1" x14ac:dyDescent="0.25"/>
    <row r="579" s="14" customFormat="1" x14ac:dyDescent="0.25"/>
    <row r="580" s="14" customFormat="1" x14ac:dyDescent="0.25"/>
    <row r="581" s="14" customFormat="1" x14ac:dyDescent="0.25"/>
    <row r="582" s="14" customFormat="1" x14ac:dyDescent="0.25"/>
    <row r="583" s="14" customFormat="1" x14ac:dyDescent="0.25"/>
    <row r="584" s="14" customFormat="1" x14ac:dyDescent="0.25"/>
    <row r="585" s="14" customFormat="1" x14ac:dyDescent="0.25"/>
    <row r="586" s="14" customFormat="1" x14ac:dyDescent="0.25"/>
    <row r="587" s="14" customFormat="1" x14ac:dyDescent="0.25"/>
    <row r="588" s="14" customFormat="1" x14ac:dyDescent="0.25"/>
    <row r="589" s="14" customFormat="1" x14ac:dyDescent="0.25"/>
    <row r="590" s="14" customFormat="1" x14ac:dyDescent="0.25"/>
    <row r="591" s="14" customFormat="1" x14ac:dyDescent="0.25"/>
    <row r="592" s="14" customFormat="1" x14ac:dyDescent="0.25"/>
    <row r="593" s="14" customFormat="1" x14ac:dyDescent="0.25"/>
    <row r="594" s="14" customFormat="1" x14ac:dyDescent="0.25"/>
    <row r="595" s="14" customFormat="1" x14ac:dyDescent="0.25"/>
    <row r="596" s="14" customFormat="1" x14ac:dyDescent="0.25"/>
    <row r="597" s="14" customFormat="1" x14ac:dyDescent="0.25"/>
    <row r="598" s="14" customFormat="1" x14ac:dyDescent="0.25"/>
    <row r="599" s="14" customFormat="1" x14ac:dyDescent="0.25"/>
    <row r="600" s="14" customFormat="1" x14ac:dyDescent="0.25"/>
    <row r="601" s="14" customFormat="1" x14ac:dyDescent="0.25"/>
    <row r="602" s="14" customFormat="1" x14ac:dyDescent="0.25"/>
    <row r="603" s="14" customFormat="1" x14ac:dyDescent="0.25"/>
    <row r="604" s="14" customFormat="1" x14ac:dyDescent="0.25"/>
    <row r="605" s="14" customFormat="1" x14ac:dyDescent="0.25"/>
    <row r="606" s="14" customFormat="1" x14ac:dyDescent="0.25"/>
    <row r="607" s="14" customFormat="1" x14ac:dyDescent="0.25"/>
  </sheetData>
  <mergeCells count="2">
    <mergeCell ref="D3:J4"/>
    <mergeCell ref="D5:J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561F-76D5-4E94-BB59-46B77D856884}">
  <sheetPr codeName="Sheet4"/>
  <dimension ref="A1:BC1173"/>
  <sheetViews>
    <sheetView zoomScale="90" zoomScaleNormal="40" workbookViewId="0">
      <pane ySplit="1" topLeftCell="A849" activePane="bottomLeft" state="frozenSplit"/>
      <selection pane="bottomLeft" activeCell="A871" sqref="A871"/>
    </sheetView>
  </sheetViews>
  <sheetFormatPr defaultRowHeight="15" x14ac:dyDescent="0.25"/>
  <cols>
    <col min="1" max="1" width="16" style="1" customWidth="1"/>
    <col min="2" max="2" width="9.140625" style="1"/>
    <col min="3" max="3" width="16.28515625" style="18" customWidth="1"/>
    <col min="4" max="4" width="14.42578125" style="18" customWidth="1"/>
    <col min="5" max="5" width="17" style="18" customWidth="1"/>
    <col min="6" max="6" width="14" style="18" customWidth="1"/>
    <col min="7" max="7" width="18.7109375" style="18" customWidth="1"/>
    <col min="8" max="8" width="15.7109375" style="18" customWidth="1"/>
    <col min="9" max="9" width="34" style="18" bestFit="1" customWidth="1"/>
    <col min="10" max="10" width="25.28515625" style="18" customWidth="1"/>
    <col min="11" max="11" width="23.7109375" style="18" customWidth="1"/>
    <col min="12" max="12" width="18.28515625" style="18" customWidth="1"/>
    <col min="13" max="13" width="14.85546875" style="18" customWidth="1"/>
    <col min="14" max="14" width="16.7109375" style="18" customWidth="1"/>
    <col min="15" max="15" width="17.140625" style="18" customWidth="1"/>
    <col min="16" max="16" width="16.28515625" style="18" customWidth="1"/>
    <col min="17" max="17" width="18.85546875" style="1" customWidth="1"/>
    <col min="18" max="18" width="14.42578125" style="1" customWidth="1"/>
    <col min="19" max="19" width="16.140625" style="1" customWidth="1"/>
    <col min="20" max="20" width="11.140625" style="1" customWidth="1"/>
    <col min="21" max="21" width="9.140625" style="1"/>
    <col min="22" max="23" width="19.5703125" style="1" customWidth="1"/>
    <col min="24" max="24" width="18.28515625" style="1" customWidth="1"/>
    <col min="25" max="25" width="21.42578125" style="1" bestFit="1" customWidth="1"/>
    <col min="26" max="16384" width="9.140625" style="1"/>
  </cols>
  <sheetData>
    <row r="1" spans="1:55" customFormat="1" ht="21" x14ac:dyDescent="0.25">
      <c r="A1" s="50" t="str">
        <f>HYPERLINK("#'Table of Contents'!A13","Table of Contents")</f>
        <v>Table of Contents</v>
      </c>
      <c r="B1" s="1"/>
      <c r="C1" s="18"/>
      <c r="D1" s="18"/>
      <c r="E1" s="18"/>
      <c r="F1" s="18"/>
      <c r="G1" s="18"/>
      <c r="H1" s="18"/>
      <c r="I1" s="18"/>
      <c r="J1" s="18"/>
      <c r="K1" s="18"/>
      <c r="L1" s="18"/>
      <c r="M1" s="18"/>
      <c r="N1" s="18"/>
      <c r="O1" s="18"/>
      <c r="P1" s="18"/>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customFormat="1" x14ac:dyDescent="0.25">
      <c r="A2" s="1"/>
      <c r="B2" s="1"/>
      <c r="C2" s="18"/>
      <c r="D2" s="18"/>
      <c r="E2" s="18"/>
      <c r="F2" s="18"/>
      <c r="G2" s="18"/>
      <c r="H2" s="18"/>
      <c r="I2" s="18"/>
      <c r="J2" s="18"/>
      <c r="K2" s="18"/>
      <c r="L2" s="18"/>
      <c r="M2" s="18"/>
      <c r="N2" s="18"/>
      <c r="O2" s="18"/>
      <c r="P2" s="18"/>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customFormat="1" x14ac:dyDescent="0.25">
      <c r="A3" s="1"/>
      <c r="B3" s="1"/>
      <c r="C3" s="18"/>
      <c r="D3" s="54" t="s">
        <v>229</v>
      </c>
      <c r="E3" s="54"/>
      <c r="F3" s="54"/>
      <c r="G3" s="54"/>
      <c r="H3" s="54"/>
      <c r="I3" s="54"/>
      <c r="J3" s="54"/>
      <c r="K3" s="18"/>
      <c r="L3" s="18"/>
      <c r="M3" s="18"/>
      <c r="N3" s="18"/>
      <c r="O3" s="18"/>
      <c r="P3" s="18"/>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1:55" customFormat="1" x14ac:dyDescent="0.25">
      <c r="A4" s="1"/>
      <c r="B4" s="1"/>
      <c r="C4" s="18"/>
      <c r="D4" s="54"/>
      <c r="E4" s="54"/>
      <c r="F4" s="54"/>
      <c r="G4" s="54"/>
      <c r="H4" s="54"/>
      <c r="I4" s="54"/>
      <c r="J4" s="54"/>
      <c r="K4" s="18"/>
      <c r="L4" s="18"/>
      <c r="M4" s="18"/>
      <c r="N4" s="18"/>
      <c r="O4" s="18"/>
      <c r="P4" s="18"/>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1:55" customFormat="1" x14ac:dyDescent="0.25">
      <c r="A5" s="1"/>
      <c r="B5" s="1"/>
      <c r="C5" s="18"/>
      <c r="D5" s="54"/>
      <c r="E5" s="54"/>
      <c r="F5" s="54"/>
      <c r="G5" s="54"/>
      <c r="H5" s="54"/>
      <c r="I5" s="54"/>
      <c r="J5" s="54"/>
      <c r="K5" s="18"/>
      <c r="L5" s="18"/>
      <c r="M5" s="18"/>
      <c r="N5" s="18"/>
      <c r="O5" s="18"/>
      <c r="P5" s="18"/>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row>
    <row r="6" spans="1:55" customFormat="1" x14ac:dyDescent="0.25">
      <c r="A6" s="1"/>
      <c r="B6" s="1"/>
      <c r="C6" s="18"/>
      <c r="D6" s="54"/>
      <c r="E6" s="54"/>
      <c r="F6" s="54"/>
      <c r="G6" s="54"/>
      <c r="H6" s="54"/>
      <c r="I6" s="54"/>
      <c r="J6" s="54"/>
      <c r="K6" s="18"/>
      <c r="L6" s="18"/>
      <c r="M6" s="18"/>
      <c r="N6" s="18"/>
      <c r="O6" s="18"/>
      <c r="P6" s="18"/>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5" customFormat="1" x14ac:dyDescent="0.25">
      <c r="A7" s="1"/>
      <c r="B7" s="1"/>
      <c r="C7" s="18"/>
      <c r="D7" s="18"/>
      <c r="E7" s="18"/>
      <c r="F7" s="18"/>
      <c r="G7" s="18"/>
      <c r="H7" s="18"/>
      <c r="I7" s="18"/>
      <c r="J7" s="18"/>
      <c r="K7" s="18"/>
      <c r="L7" s="18"/>
      <c r="M7" s="18"/>
      <c r="N7" s="18"/>
      <c r="O7" s="18"/>
      <c r="P7" s="18"/>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row>
    <row r="8" spans="1:55" customFormat="1" x14ac:dyDescent="0.25">
      <c r="A8" s="1"/>
      <c r="B8" s="1"/>
      <c r="C8" s="18"/>
      <c r="D8" s="18"/>
      <c r="E8" s="18"/>
      <c r="F8" s="18"/>
      <c r="G8" s="18"/>
      <c r="H8" s="18"/>
      <c r="I8" s="18"/>
      <c r="J8" s="18"/>
      <c r="K8" s="18"/>
      <c r="L8" s="18"/>
      <c r="M8" s="18"/>
      <c r="N8" s="18"/>
      <c r="O8" s="18"/>
      <c r="P8" s="18"/>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row>
    <row r="9" spans="1:55" customFormat="1" x14ac:dyDescent="0.25">
      <c r="A9" s="1"/>
      <c r="B9" s="1"/>
      <c r="C9" s="18"/>
      <c r="D9" s="18"/>
      <c r="E9" s="18"/>
      <c r="F9" s="18"/>
      <c r="G9" s="18"/>
      <c r="H9" s="18"/>
      <c r="I9" s="18"/>
      <c r="J9" s="18"/>
      <c r="K9" s="18"/>
      <c r="L9" s="18"/>
      <c r="M9" s="18"/>
      <c r="N9" s="18"/>
      <c r="O9" s="18"/>
      <c r="P9" s="18"/>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row>
    <row r="10" spans="1:55" customFormat="1" x14ac:dyDescent="0.25">
      <c r="A10" s="1"/>
      <c r="B10" s="1"/>
      <c r="C10" s="18"/>
      <c r="D10" s="18"/>
      <c r="E10" s="18"/>
      <c r="F10" s="18"/>
      <c r="G10" s="18"/>
      <c r="H10" s="18"/>
      <c r="I10" s="18"/>
      <c r="J10" s="18"/>
      <c r="K10" s="18"/>
      <c r="L10" s="18"/>
      <c r="M10" s="18"/>
      <c r="N10" s="18"/>
      <c r="O10" s="18"/>
      <c r="P10" s="18"/>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row>
    <row r="11" spans="1:55" x14ac:dyDescent="0.25">
      <c r="A11" s="1" t="s">
        <v>228</v>
      </c>
    </row>
    <row r="13" spans="1:55" ht="150" x14ac:dyDescent="0.25">
      <c r="A13" s="7" t="s">
        <v>16</v>
      </c>
      <c r="B13" s="7" t="s">
        <v>15</v>
      </c>
      <c r="C13" s="10" t="s">
        <v>227</v>
      </c>
      <c r="D13" s="10" t="s">
        <v>226</v>
      </c>
      <c r="E13" s="10" t="s">
        <v>225</v>
      </c>
      <c r="F13" s="9"/>
      <c r="G13" s="9"/>
      <c r="H13" s="9"/>
      <c r="I13" s="9"/>
      <c r="J13" s="9"/>
      <c r="K13" s="9"/>
      <c r="L13" s="9"/>
      <c r="M13" s="9"/>
      <c r="N13" s="9"/>
      <c r="O13" s="9"/>
      <c r="P13" s="9"/>
      <c r="Q13" s="8"/>
      <c r="R13" s="8"/>
      <c r="S13" s="8"/>
      <c r="T13" s="8"/>
      <c r="U13" s="8"/>
      <c r="V13" s="8"/>
      <c r="W13" s="8"/>
      <c r="X13" s="8"/>
      <c r="Y13" s="8"/>
    </row>
    <row r="14" spans="1:55" x14ac:dyDescent="0.25">
      <c r="A14" s="6" t="s">
        <v>11</v>
      </c>
      <c r="B14" s="4">
        <v>3986</v>
      </c>
      <c r="C14" s="19">
        <v>0.98344204716507777</v>
      </c>
      <c r="D14" s="19">
        <v>1.0035122930255895E-2</v>
      </c>
      <c r="E14" s="19">
        <v>6.5228299046663323E-3</v>
      </c>
      <c r="F14" s="20"/>
      <c r="G14" s="20"/>
      <c r="H14" s="20"/>
      <c r="I14" s="20"/>
      <c r="J14" s="20"/>
      <c r="K14" s="20"/>
      <c r="L14" s="20"/>
      <c r="M14" s="20"/>
      <c r="N14" s="20"/>
      <c r="O14" s="20"/>
      <c r="P14" s="20"/>
      <c r="Q14" s="2"/>
      <c r="R14" s="2"/>
      <c r="S14" s="2"/>
      <c r="T14" s="2"/>
      <c r="U14" s="2"/>
      <c r="V14" s="2"/>
      <c r="W14" s="2"/>
      <c r="X14" s="2"/>
      <c r="Y14" s="2"/>
    </row>
    <row r="15" spans="1:55" x14ac:dyDescent="0.25">
      <c r="A15" s="5" t="s">
        <v>10</v>
      </c>
      <c r="B15" s="4">
        <v>1386</v>
      </c>
      <c r="C15" s="19">
        <v>0.98412698412698407</v>
      </c>
      <c r="D15" s="19">
        <v>1.0101010101010102E-2</v>
      </c>
      <c r="E15" s="19">
        <v>5.772005772005772E-3</v>
      </c>
      <c r="F15" s="20"/>
      <c r="G15" s="20"/>
      <c r="H15" s="20"/>
      <c r="I15" s="20"/>
      <c r="J15" s="20"/>
      <c r="K15" s="20"/>
      <c r="L15" s="20"/>
      <c r="M15" s="20"/>
      <c r="N15" s="20"/>
      <c r="O15" s="20"/>
      <c r="P15" s="20"/>
      <c r="Q15" s="2"/>
      <c r="R15" s="2"/>
      <c r="S15" s="2"/>
      <c r="T15" s="2"/>
      <c r="U15" s="2"/>
      <c r="V15" s="2"/>
      <c r="W15" s="2"/>
    </row>
    <row r="16" spans="1:55" x14ac:dyDescent="0.25">
      <c r="A16" s="5" t="s">
        <v>9</v>
      </c>
      <c r="B16" s="4">
        <v>717</v>
      </c>
      <c r="C16" s="19">
        <v>0.97768479776847983</v>
      </c>
      <c r="D16" s="19">
        <v>1.9525801952580194E-2</v>
      </c>
      <c r="E16" s="19">
        <v>2.7894002789400278E-3</v>
      </c>
      <c r="F16" s="20"/>
      <c r="G16" s="20"/>
      <c r="H16" s="20"/>
      <c r="I16" s="20"/>
      <c r="J16" s="20"/>
      <c r="K16" s="20"/>
      <c r="L16" s="20"/>
      <c r="M16" s="20"/>
      <c r="N16" s="20"/>
      <c r="O16" s="20"/>
      <c r="P16" s="20"/>
      <c r="Q16" s="2"/>
      <c r="R16" s="2"/>
      <c r="S16" s="2"/>
      <c r="T16" s="2"/>
      <c r="U16" s="2"/>
      <c r="V16" s="2"/>
      <c r="W16" s="2"/>
    </row>
    <row r="17" spans="1:25" x14ac:dyDescent="0.25">
      <c r="A17" s="5" t="s">
        <v>8</v>
      </c>
      <c r="B17" s="4">
        <v>792</v>
      </c>
      <c r="C17" s="19">
        <v>0.98484848484848486</v>
      </c>
      <c r="D17" s="19">
        <v>8.8383838383838381E-3</v>
      </c>
      <c r="E17" s="19">
        <v>6.313131313131313E-3</v>
      </c>
      <c r="F17" s="20"/>
      <c r="G17" s="20"/>
      <c r="H17" s="20"/>
      <c r="I17" s="20"/>
      <c r="J17" s="20"/>
      <c r="K17" s="20"/>
      <c r="L17" s="20"/>
      <c r="M17" s="20"/>
      <c r="N17" s="20"/>
      <c r="O17" s="20"/>
      <c r="P17" s="20"/>
      <c r="Q17" s="2"/>
      <c r="R17" s="2"/>
      <c r="S17" s="2"/>
      <c r="T17" s="2"/>
      <c r="U17" s="2"/>
      <c r="V17" s="2"/>
      <c r="W17" s="2"/>
    </row>
    <row r="18" spans="1:25" x14ac:dyDescent="0.25">
      <c r="A18" s="5" t="s">
        <v>7</v>
      </c>
      <c r="B18" s="4">
        <v>444</v>
      </c>
      <c r="C18" s="19">
        <v>0.98873873873873874</v>
      </c>
      <c r="D18" s="19">
        <v>2.2522522522522522E-3</v>
      </c>
      <c r="E18" s="19">
        <v>9.0090090090090089E-3</v>
      </c>
      <c r="F18" s="20"/>
      <c r="G18" s="20"/>
      <c r="H18" s="20"/>
      <c r="I18" s="20"/>
      <c r="J18" s="20"/>
      <c r="K18" s="20"/>
      <c r="L18" s="20"/>
      <c r="M18" s="20"/>
      <c r="N18" s="20"/>
      <c r="O18" s="20"/>
      <c r="P18" s="20"/>
      <c r="Q18" s="2"/>
      <c r="R18" s="2"/>
      <c r="S18" s="2"/>
      <c r="T18" s="2"/>
      <c r="U18" s="2"/>
      <c r="V18" s="2"/>
      <c r="W18" s="2"/>
    </row>
    <row r="19" spans="1:25" x14ac:dyDescent="0.25">
      <c r="A19" s="5" t="s">
        <v>6</v>
      </c>
      <c r="B19" s="4">
        <v>647</v>
      </c>
      <c r="C19" s="19">
        <v>0.98299845440494593</v>
      </c>
      <c r="D19" s="19">
        <v>6.1823802163833074E-3</v>
      </c>
      <c r="E19" s="19">
        <v>1.0819165378670788E-2</v>
      </c>
      <c r="F19" s="20"/>
      <c r="G19" s="20"/>
      <c r="H19" s="20"/>
      <c r="I19" s="20"/>
      <c r="J19" s="20"/>
      <c r="K19" s="20"/>
      <c r="L19" s="20"/>
      <c r="M19" s="20"/>
      <c r="N19" s="20"/>
      <c r="O19" s="20"/>
      <c r="P19" s="20"/>
      <c r="Q19" s="2"/>
      <c r="R19" s="2"/>
      <c r="S19" s="2"/>
      <c r="T19" s="2"/>
      <c r="U19" s="2"/>
      <c r="V19" s="2"/>
      <c r="W19" s="2"/>
    </row>
    <row r="20" spans="1:25" x14ac:dyDescent="0.25">
      <c r="A20" s="5" t="s">
        <v>5</v>
      </c>
      <c r="B20" s="4">
        <v>2255</v>
      </c>
      <c r="C20" s="19">
        <v>0.98403547671840352</v>
      </c>
      <c r="D20" s="19">
        <v>9.7560975609756097E-3</v>
      </c>
      <c r="E20" s="19">
        <v>6.2084257206208426E-3</v>
      </c>
      <c r="F20" s="20"/>
      <c r="G20" s="20"/>
      <c r="H20" s="20"/>
      <c r="I20" s="20"/>
      <c r="J20" s="20"/>
      <c r="K20" s="20"/>
      <c r="L20" s="20"/>
      <c r="M20" s="20"/>
      <c r="N20" s="20"/>
      <c r="O20" s="20"/>
      <c r="P20" s="20"/>
      <c r="Q20" s="2"/>
      <c r="R20" s="2"/>
      <c r="S20" s="2"/>
      <c r="T20" s="2"/>
      <c r="U20" s="2"/>
      <c r="V20" s="2"/>
      <c r="W20" s="2"/>
    </row>
    <row r="21" spans="1:25" x14ac:dyDescent="0.25">
      <c r="A21" s="5" t="s">
        <v>4</v>
      </c>
      <c r="B21" s="4">
        <v>1512</v>
      </c>
      <c r="C21" s="19">
        <v>0.98412698412698407</v>
      </c>
      <c r="D21" s="19">
        <v>1.0582010582010581E-2</v>
      </c>
      <c r="E21" s="19">
        <v>5.2910052910052907E-3</v>
      </c>
      <c r="F21" s="20"/>
      <c r="G21" s="20"/>
      <c r="H21" s="20"/>
      <c r="I21" s="20"/>
      <c r="J21" s="20"/>
      <c r="K21" s="20"/>
      <c r="L21" s="20"/>
      <c r="M21" s="20"/>
      <c r="N21" s="20"/>
      <c r="O21" s="20"/>
      <c r="P21" s="20"/>
      <c r="Q21" s="2"/>
      <c r="R21" s="2"/>
      <c r="S21" s="2"/>
      <c r="T21" s="2"/>
      <c r="U21" s="2"/>
      <c r="V21" s="2"/>
      <c r="W21" s="2"/>
    </row>
    <row r="22" spans="1:25" x14ac:dyDescent="0.25">
      <c r="A22" s="5" t="s">
        <v>3</v>
      </c>
      <c r="B22" s="4">
        <v>1079</v>
      </c>
      <c r="C22" s="19">
        <v>0.95551436515291932</v>
      </c>
      <c r="D22" s="19">
        <v>2.2242817423540315E-2</v>
      </c>
      <c r="E22" s="19">
        <v>2.2242817423540315E-2</v>
      </c>
      <c r="F22" s="20"/>
      <c r="G22" s="20"/>
      <c r="H22" s="20"/>
      <c r="I22" s="20"/>
      <c r="J22" s="20"/>
      <c r="K22" s="20"/>
      <c r="L22" s="20"/>
      <c r="M22" s="20"/>
      <c r="N22" s="20"/>
      <c r="O22" s="20"/>
      <c r="P22" s="20"/>
      <c r="Q22" s="2"/>
      <c r="R22" s="2"/>
      <c r="S22" s="2"/>
      <c r="T22" s="2"/>
      <c r="U22" s="2"/>
      <c r="V22" s="2"/>
      <c r="W22" s="2"/>
    </row>
    <row r="23" spans="1:25" x14ac:dyDescent="0.25">
      <c r="A23" s="5" t="s">
        <v>2</v>
      </c>
      <c r="B23" s="4">
        <v>1611</v>
      </c>
      <c r="C23" s="19">
        <v>0.99255121042830541</v>
      </c>
      <c r="D23" s="19">
        <v>7.4487895716945996E-3</v>
      </c>
      <c r="E23" s="19">
        <v>0</v>
      </c>
      <c r="F23" s="20"/>
      <c r="G23" s="20"/>
      <c r="H23" s="20"/>
      <c r="I23" s="20"/>
      <c r="J23" s="20"/>
      <c r="K23" s="20"/>
      <c r="L23" s="20"/>
      <c r="M23" s="20"/>
      <c r="N23" s="20"/>
      <c r="O23" s="20"/>
      <c r="P23" s="20"/>
      <c r="Q23" s="2"/>
      <c r="R23" s="2"/>
      <c r="S23" s="2"/>
      <c r="T23" s="2"/>
      <c r="U23" s="2"/>
      <c r="V23" s="2"/>
      <c r="W23" s="2"/>
    </row>
    <row r="24" spans="1:25" x14ac:dyDescent="0.25">
      <c r="A24" s="5" t="s">
        <v>1</v>
      </c>
      <c r="B24" s="4">
        <v>480</v>
      </c>
      <c r="C24" s="19">
        <v>0.99791666666666667</v>
      </c>
      <c r="D24" s="19">
        <v>2.0833333333333333E-3</v>
      </c>
      <c r="E24" s="19">
        <v>0</v>
      </c>
      <c r="F24" s="20"/>
      <c r="G24" s="20"/>
      <c r="H24" s="20"/>
      <c r="I24" s="20"/>
      <c r="J24" s="20"/>
      <c r="K24" s="20"/>
      <c r="L24" s="20"/>
      <c r="M24" s="20"/>
      <c r="N24" s="20"/>
      <c r="O24" s="20"/>
      <c r="P24" s="20"/>
      <c r="Q24" s="2"/>
      <c r="R24" s="2"/>
      <c r="S24" s="2"/>
      <c r="T24" s="2"/>
      <c r="U24" s="2"/>
      <c r="V24" s="2"/>
      <c r="W24" s="2"/>
    </row>
    <row r="25" spans="1:25" x14ac:dyDescent="0.25">
      <c r="A25" s="5" t="s">
        <v>0</v>
      </c>
      <c r="B25" s="4">
        <v>732</v>
      </c>
      <c r="C25" s="19">
        <v>0.99590163934426235</v>
      </c>
      <c r="D25" s="19">
        <v>2.7322404371584699E-3</v>
      </c>
      <c r="E25" s="19">
        <v>1.366120218579235E-3</v>
      </c>
      <c r="F25" s="20"/>
      <c r="G25" s="20"/>
      <c r="H25" s="20"/>
      <c r="I25" s="20"/>
      <c r="J25" s="20"/>
      <c r="K25" s="20"/>
      <c r="L25" s="20"/>
      <c r="M25" s="20"/>
      <c r="N25" s="20"/>
      <c r="O25" s="20"/>
      <c r="P25" s="20"/>
      <c r="Q25" s="2"/>
      <c r="R25" s="2"/>
      <c r="S25" s="2"/>
      <c r="T25" s="2"/>
      <c r="U25" s="2"/>
      <c r="V25" s="2"/>
      <c r="W25" s="2"/>
    </row>
    <row r="27" spans="1:25" x14ac:dyDescent="0.25">
      <c r="A27" s="1" t="s">
        <v>224</v>
      </c>
    </row>
    <row r="29" spans="1:25" ht="45" x14ac:dyDescent="0.25">
      <c r="A29" s="7" t="s">
        <v>16</v>
      </c>
      <c r="B29" s="7" t="s">
        <v>15</v>
      </c>
      <c r="C29" s="10" t="s">
        <v>223</v>
      </c>
      <c r="D29" s="10" t="s">
        <v>222</v>
      </c>
      <c r="E29" s="10" t="s">
        <v>221</v>
      </c>
      <c r="F29" s="10" t="s">
        <v>220</v>
      </c>
      <c r="G29" s="10" t="s">
        <v>219</v>
      </c>
      <c r="H29" s="10" t="s">
        <v>186</v>
      </c>
      <c r="I29" s="10" t="s">
        <v>218</v>
      </c>
      <c r="J29" s="9"/>
      <c r="K29" s="9"/>
      <c r="L29" s="9"/>
      <c r="M29" s="9"/>
      <c r="N29" s="9"/>
      <c r="O29" s="9"/>
      <c r="P29" s="9"/>
      <c r="Q29" s="8"/>
      <c r="R29" s="8"/>
      <c r="S29" s="8"/>
      <c r="T29" s="8"/>
      <c r="U29" s="8"/>
      <c r="V29" s="8"/>
      <c r="W29" s="8"/>
      <c r="X29" s="8"/>
      <c r="Y29" s="8"/>
    </row>
    <row r="30" spans="1:25" x14ac:dyDescent="0.25">
      <c r="A30" s="6" t="s">
        <v>11</v>
      </c>
      <c r="B30" s="4">
        <v>3747</v>
      </c>
      <c r="C30" s="19">
        <v>9.5009340805978115E-2</v>
      </c>
      <c r="D30" s="19">
        <v>6.4851881505204156E-2</v>
      </c>
      <c r="E30" s="19">
        <v>9.3674939951961564E-2</v>
      </c>
      <c r="F30" s="19">
        <v>4.190018681611956E-2</v>
      </c>
      <c r="G30" s="19">
        <v>0.11262343207899653</v>
      </c>
      <c r="H30" s="19">
        <v>0.10755270883373365</v>
      </c>
      <c r="I30" s="19">
        <v>0.61115559113957829</v>
      </c>
      <c r="J30" s="20"/>
      <c r="K30" s="20"/>
      <c r="L30" s="20"/>
      <c r="M30" s="20"/>
      <c r="N30" s="20"/>
      <c r="O30" s="20"/>
      <c r="P30" s="20"/>
      <c r="Q30" s="2"/>
      <c r="R30" s="2"/>
      <c r="S30" s="2"/>
      <c r="T30" s="2"/>
      <c r="U30" s="2"/>
      <c r="V30" s="2"/>
      <c r="W30" s="2"/>
      <c r="X30" s="2"/>
      <c r="Y30" s="2"/>
    </row>
    <row r="31" spans="1:25" x14ac:dyDescent="0.25">
      <c r="A31" s="5" t="s">
        <v>10</v>
      </c>
      <c r="B31" s="4">
        <v>1334</v>
      </c>
      <c r="C31" s="19">
        <v>6.6716641679160416E-2</v>
      </c>
      <c r="D31" s="19">
        <v>5.9220389805097452E-2</v>
      </c>
      <c r="E31" s="19">
        <v>0.11169415292353824</v>
      </c>
      <c r="F31" s="19">
        <v>5.3973013493253376E-2</v>
      </c>
      <c r="G31" s="19">
        <v>0.10719640179910045</v>
      </c>
      <c r="H31" s="19">
        <v>0.10944527736131934</v>
      </c>
      <c r="I31" s="19">
        <v>0.61094452773613195</v>
      </c>
      <c r="J31" s="20"/>
      <c r="K31" s="20"/>
      <c r="L31" s="20"/>
      <c r="M31" s="20"/>
      <c r="N31" s="20"/>
      <c r="O31" s="20"/>
      <c r="P31" s="20"/>
      <c r="Q31" s="2"/>
      <c r="R31" s="2"/>
      <c r="S31" s="2"/>
      <c r="T31" s="2"/>
      <c r="U31" s="2"/>
      <c r="V31" s="2"/>
      <c r="W31" s="2"/>
      <c r="X31" s="2"/>
      <c r="Y31" s="2"/>
    </row>
    <row r="32" spans="1:25" x14ac:dyDescent="0.25">
      <c r="A32" s="5" t="s">
        <v>9</v>
      </c>
      <c r="B32" s="4">
        <v>657</v>
      </c>
      <c r="C32" s="19">
        <v>0.22678843226788431</v>
      </c>
      <c r="D32" s="19">
        <v>0.11719939117199391</v>
      </c>
      <c r="E32" s="19">
        <v>7.7625570776255703E-2</v>
      </c>
      <c r="F32" s="19">
        <v>2.7397260273972601E-2</v>
      </c>
      <c r="G32" s="19">
        <v>0.12328767123287671</v>
      </c>
      <c r="H32" s="19">
        <v>0.11567732115677321</v>
      </c>
      <c r="I32" s="19">
        <v>0.51445966514459662</v>
      </c>
      <c r="J32" s="20"/>
      <c r="K32" s="20"/>
      <c r="L32" s="20"/>
      <c r="M32" s="20"/>
      <c r="N32" s="20"/>
      <c r="O32" s="20"/>
      <c r="P32" s="20"/>
      <c r="Q32" s="2"/>
      <c r="R32" s="2"/>
      <c r="S32" s="2"/>
      <c r="T32" s="2"/>
      <c r="U32" s="2"/>
      <c r="V32" s="2"/>
      <c r="W32" s="2"/>
      <c r="X32" s="2"/>
      <c r="Y32" s="2"/>
    </row>
    <row r="33" spans="1:25" x14ac:dyDescent="0.25">
      <c r="A33" s="5" t="s">
        <v>8</v>
      </c>
      <c r="B33" s="4">
        <v>753</v>
      </c>
      <c r="C33" s="19">
        <v>7.3041168658698544E-2</v>
      </c>
      <c r="D33" s="19">
        <v>3.1872509960159362E-2</v>
      </c>
      <c r="E33" s="19">
        <v>9.0305444887118197E-2</v>
      </c>
      <c r="F33" s="19">
        <v>3.054448871181939E-2</v>
      </c>
      <c r="G33" s="19">
        <v>0.10092961487383798</v>
      </c>
      <c r="H33" s="19">
        <v>9.4289508632138114E-2</v>
      </c>
      <c r="I33" s="19">
        <v>0.67330677290836649</v>
      </c>
      <c r="J33" s="20"/>
      <c r="K33" s="20"/>
      <c r="L33" s="20"/>
      <c r="M33" s="20"/>
      <c r="N33" s="20"/>
      <c r="O33" s="20"/>
      <c r="P33" s="20"/>
      <c r="Q33" s="2"/>
      <c r="R33" s="2"/>
      <c r="S33" s="2"/>
      <c r="T33" s="2"/>
      <c r="U33" s="2"/>
      <c r="V33" s="2"/>
      <c r="W33" s="2"/>
      <c r="X33" s="2"/>
      <c r="Y33" s="2"/>
    </row>
    <row r="34" spans="1:25" x14ac:dyDescent="0.25">
      <c r="A34" s="5" t="s">
        <v>7</v>
      </c>
      <c r="B34" s="4">
        <v>424</v>
      </c>
      <c r="C34" s="19">
        <v>8.254716981132075E-2</v>
      </c>
      <c r="D34" s="19">
        <v>4.0094339622641507E-2</v>
      </c>
      <c r="E34" s="19">
        <v>0.12735849056603774</v>
      </c>
      <c r="F34" s="19">
        <v>7.0754716981132074E-2</v>
      </c>
      <c r="G34" s="19">
        <v>0.12028301886792453</v>
      </c>
      <c r="H34" s="19">
        <v>0.11084905660377359</v>
      </c>
      <c r="I34" s="19">
        <v>0.58726415094339623</v>
      </c>
      <c r="J34" s="20"/>
      <c r="K34" s="20"/>
      <c r="L34" s="20"/>
      <c r="M34" s="20"/>
      <c r="N34" s="20"/>
      <c r="O34" s="20"/>
      <c r="P34" s="20"/>
      <c r="Q34" s="2"/>
      <c r="R34" s="2"/>
      <c r="S34" s="2"/>
      <c r="T34" s="2"/>
      <c r="U34" s="2"/>
      <c r="V34" s="2"/>
      <c r="W34" s="2"/>
      <c r="X34" s="2"/>
      <c r="Y34" s="2"/>
    </row>
    <row r="35" spans="1:25" x14ac:dyDescent="0.25">
      <c r="A35" s="5" t="s">
        <v>6</v>
      </c>
      <c r="B35" s="4">
        <v>579</v>
      </c>
      <c r="C35" s="19">
        <v>4.8359240069084632E-2</v>
      </c>
      <c r="D35" s="19">
        <v>7.9447322970639028E-2</v>
      </c>
      <c r="E35" s="19">
        <v>5.0086355785837651E-2</v>
      </c>
      <c r="F35" s="19">
        <v>2.4179620034542316E-2</v>
      </c>
      <c r="G35" s="19">
        <v>0.12262521588946459</v>
      </c>
      <c r="H35" s="19">
        <v>0.10880829015544041</v>
      </c>
      <c r="I35" s="19">
        <v>0.65803108808290156</v>
      </c>
      <c r="J35" s="20"/>
      <c r="K35" s="20"/>
      <c r="L35" s="20"/>
      <c r="M35" s="20"/>
      <c r="N35" s="20"/>
      <c r="O35" s="20"/>
      <c r="P35" s="20"/>
      <c r="Q35" s="2"/>
      <c r="R35" s="2"/>
      <c r="S35" s="2"/>
      <c r="T35" s="2"/>
      <c r="U35" s="2"/>
      <c r="V35" s="2"/>
      <c r="W35" s="2"/>
      <c r="X35" s="2"/>
      <c r="Y35" s="2"/>
    </row>
    <row r="36" spans="1:25" x14ac:dyDescent="0.25">
      <c r="A36" s="5" t="s">
        <v>5</v>
      </c>
      <c r="B36" s="4">
        <v>2158</v>
      </c>
      <c r="C36" s="19">
        <v>7.8313253012048195E-2</v>
      </c>
      <c r="D36" s="19">
        <v>4.8656163113994441E-2</v>
      </c>
      <c r="E36" s="19">
        <v>9.9629286376274329E-2</v>
      </c>
      <c r="F36" s="19">
        <v>3.7534754402224285E-2</v>
      </c>
      <c r="G36" s="19">
        <v>0.10843373493975904</v>
      </c>
      <c r="H36" s="19">
        <v>0.10658016682113068</v>
      </c>
      <c r="I36" s="19">
        <v>0.62928637627432804</v>
      </c>
      <c r="J36" s="20"/>
      <c r="K36" s="20"/>
      <c r="L36" s="20"/>
      <c r="M36" s="20"/>
      <c r="N36" s="20"/>
      <c r="O36" s="20"/>
      <c r="P36" s="20"/>
      <c r="Q36" s="2"/>
      <c r="R36" s="2"/>
      <c r="S36" s="2"/>
      <c r="T36" s="2"/>
      <c r="U36" s="2"/>
      <c r="V36" s="2"/>
      <c r="W36" s="2"/>
      <c r="X36" s="2"/>
      <c r="Y36" s="2"/>
    </row>
    <row r="37" spans="1:25" x14ac:dyDescent="0.25">
      <c r="A37" s="5" t="s">
        <v>4</v>
      </c>
      <c r="B37" s="4">
        <v>1450</v>
      </c>
      <c r="C37" s="19">
        <v>0.11862068965517242</v>
      </c>
      <c r="D37" s="19">
        <v>8.4827586206896552E-2</v>
      </c>
      <c r="E37" s="19">
        <v>8.4137931034482763E-2</v>
      </c>
      <c r="F37" s="19">
        <v>4.8965517241379312E-2</v>
      </c>
      <c r="G37" s="19">
        <v>0.1206896551724138</v>
      </c>
      <c r="H37" s="19">
        <v>0.11103448275862068</v>
      </c>
      <c r="I37" s="19">
        <v>0.58551724137931038</v>
      </c>
      <c r="J37" s="20"/>
      <c r="K37" s="20"/>
      <c r="L37" s="20"/>
      <c r="M37" s="20"/>
      <c r="N37" s="20"/>
      <c r="O37" s="20"/>
      <c r="P37" s="20"/>
      <c r="Q37" s="2"/>
      <c r="R37" s="2"/>
      <c r="S37" s="2"/>
      <c r="T37" s="2"/>
      <c r="U37" s="2"/>
      <c r="V37" s="2"/>
      <c r="W37" s="2"/>
      <c r="X37" s="2"/>
      <c r="Y37" s="2"/>
    </row>
    <row r="38" spans="1:25" x14ac:dyDescent="0.25">
      <c r="A38" s="5" t="s">
        <v>3</v>
      </c>
      <c r="B38" s="4">
        <v>960</v>
      </c>
      <c r="C38" s="19">
        <v>4.3749999999999997E-2</v>
      </c>
      <c r="D38" s="19">
        <v>5.8333333333333334E-2</v>
      </c>
      <c r="E38" s="19">
        <v>1.6666666666666666E-2</v>
      </c>
      <c r="F38" s="19">
        <v>1.0416666666666666E-2</v>
      </c>
      <c r="G38" s="19">
        <v>0.10312499999999999</v>
      </c>
      <c r="H38" s="19">
        <v>0.10104166666666667</v>
      </c>
      <c r="I38" s="19">
        <v>0.71354166666666663</v>
      </c>
      <c r="J38" s="20"/>
      <c r="K38" s="20"/>
      <c r="L38" s="20"/>
      <c r="M38" s="20"/>
      <c r="N38" s="20"/>
      <c r="O38" s="20"/>
      <c r="P38" s="20"/>
      <c r="Q38" s="2"/>
      <c r="R38" s="2"/>
      <c r="S38" s="2"/>
      <c r="T38" s="2"/>
      <c r="U38" s="2"/>
      <c r="V38" s="2"/>
      <c r="W38" s="2"/>
      <c r="X38" s="2"/>
      <c r="Y38" s="2"/>
    </row>
    <row r="39" spans="1:25" x14ac:dyDescent="0.25">
      <c r="A39" s="5" t="s">
        <v>2</v>
      </c>
      <c r="B39" s="4">
        <v>1559</v>
      </c>
      <c r="C39" s="19">
        <v>8.0821039127645933E-2</v>
      </c>
      <c r="D39" s="19">
        <v>6.9916613213598461E-2</v>
      </c>
      <c r="E39" s="19">
        <v>8.0821039127645933E-2</v>
      </c>
      <c r="F39" s="19">
        <v>3.463758819756254E-2</v>
      </c>
      <c r="G39" s="19">
        <v>0.10968569595894805</v>
      </c>
      <c r="H39" s="19">
        <v>0.10006414368184734</v>
      </c>
      <c r="I39" s="19">
        <v>0.62989095574085952</v>
      </c>
      <c r="J39" s="20"/>
      <c r="K39" s="20"/>
      <c r="L39" s="20"/>
      <c r="M39" s="20"/>
      <c r="N39" s="20"/>
      <c r="O39" s="20"/>
      <c r="P39" s="20"/>
      <c r="Q39" s="2"/>
      <c r="R39" s="2"/>
      <c r="S39" s="2"/>
      <c r="T39" s="2"/>
      <c r="U39" s="2"/>
      <c r="V39" s="2"/>
      <c r="W39" s="2"/>
      <c r="X39" s="2"/>
      <c r="Y39" s="2"/>
    </row>
    <row r="40" spans="1:25" x14ac:dyDescent="0.25">
      <c r="A40" s="5" t="s">
        <v>1</v>
      </c>
      <c r="B40" s="4">
        <v>465</v>
      </c>
      <c r="C40" s="19">
        <v>0.12043010752688173</v>
      </c>
      <c r="D40" s="19">
        <v>5.8064516129032261E-2</v>
      </c>
      <c r="E40" s="19">
        <v>0.13978494623655913</v>
      </c>
      <c r="F40" s="19">
        <v>7.3118279569892475E-2</v>
      </c>
      <c r="G40" s="19">
        <v>0.11827956989247312</v>
      </c>
      <c r="H40" s="19">
        <v>0.12258064516129032</v>
      </c>
      <c r="I40" s="19">
        <v>0.55053763440860215</v>
      </c>
      <c r="J40" s="20"/>
      <c r="K40" s="20"/>
      <c r="L40" s="20"/>
      <c r="M40" s="20"/>
      <c r="N40" s="20"/>
      <c r="O40" s="20"/>
      <c r="P40" s="20"/>
      <c r="Q40" s="2"/>
      <c r="R40" s="2"/>
      <c r="S40" s="2"/>
      <c r="T40" s="2"/>
      <c r="U40" s="2"/>
      <c r="V40" s="2"/>
      <c r="W40" s="2"/>
      <c r="X40" s="2"/>
      <c r="Y40" s="2"/>
    </row>
    <row r="41" spans="1:25" x14ac:dyDescent="0.25">
      <c r="A41" s="5" t="s">
        <v>0</v>
      </c>
      <c r="B41" s="4">
        <v>711</v>
      </c>
      <c r="C41" s="19">
        <v>0.1729957805907173</v>
      </c>
      <c r="D41" s="19">
        <v>6.3291139240506333E-2</v>
      </c>
      <c r="E41" s="19">
        <v>0.19127988748241911</v>
      </c>
      <c r="F41" s="19">
        <v>7.8762306610407881E-2</v>
      </c>
      <c r="G41" s="19">
        <v>0.12517580872011252</v>
      </c>
      <c r="H41" s="19">
        <v>0.12658227848101267</v>
      </c>
      <c r="I41" s="19">
        <v>0.47538677918424754</v>
      </c>
      <c r="J41" s="20"/>
      <c r="K41" s="20"/>
      <c r="L41" s="20"/>
      <c r="M41" s="20"/>
      <c r="N41" s="20"/>
      <c r="O41" s="20"/>
      <c r="P41" s="20"/>
      <c r="Q41" s="2"/>
      <c r="R41" s="2"/>
      <c r="S41" s="2"/>
      <c r="T41" s="2"/>
      <c r="U41" s="2"/>
      <c r="V41" s="2"/>
      <c r="W41" s="2"/>
      <c r="X41" s="2"/>
      <c r="Y41" s="2"/>
    </row>
    <row r="42" spans="1:25" x14ac:dyDescent="0.25">
      <c r="A42" s="13"/>
      <c r="B42" s="12"/>
      <c r="C42" s="22"/>
      <c r="D42" s="22"/>
      <c r="E42" s="22"/>
      <c r="F42" s="22"/>
      <c r="G42" s="22"/>
      <c r="H42" s="22"/>
      <c r="I42" s="22"/>
      <c r="J42" s="22"/>
      <c r="K42" s="22"/>
      <c r="L42" s="22"/>
      <c r="M42" s="22"/>
      <c r="N42" s="22"/>
      <c r="O42" s="22"/>
      <c r="P42" s="22"/>
      <c r="Q42" s="11"/>
      <c r="R42" s="11"/>
      <c r="S42" s="11"/>
      <c r="T42" s="11"/>
      <c r="U42" s="11"/>
      <c r="V42" s="11"/>
      <c r="W42" s="11"/>
      <c r="X42" s="11"/>
      <c r="Y42" s="11"/>
    </row>
    <row r="43" spans="1:25" x14ac:dyDescent="0.25">
      <c r="A43" s="1" t="s">
        <v>217</v>
      </c>
    </row>
    <row r="45" spans="1:25" x14ac:dyDescent="0.25">
      <c r="A45" s="7" t="s">
        <v>16</v>
      </c>
      <c r="B45" s="7" t="s">
        <v>15</v>
      </c>
      <c r="C45" s="10" t="s">
        <v>216</v>
      </c>
      <c r="D45" s="10" t="s">
        <v>215</v>
      </c>
      <c r="E45" s="10" t="s">
        <v>214</v>
      </c>
      <c r="F45" s="10" t="s">
        <v>213</v>
      </c>
      <c r="G45" s="10" t="s">
        <v>212</v>
      </c>
      <c r="H45" s="10" t="s">
        <v>211</v>
      </c>
      <c r="I45" s="10" t="s">
        <v>210</v>
      </c>
      <c r="J45" s="23">
        <v>1</v>
      </c>
      <c r="K45" s="9"/>
      <c r="L45" s="9"/>
      <c r="M45" s="9"/>
      <c r="N45" s="9"/>
      <c r="O45" s="9"/>
      <c r="P45" s="9"/>
      <c r="Q45" s="8"/>
      <c r="R45" s="8"/>
      <c r="S45" s="8"/>
      <c r="T45" s="8"/>
      <c r="U45" s="8"/>
      <c r="V45" s="8"/>
      <c r="W45" s="8"/>
      <c r="X45" s="8"/>
      <c r="Y45" s="8"/>
    </row>
    <row r="46" spans="1:25" x14ac:dyDescent="0.25">
      <c r="A46" s="6" t="s">
        <v>11</v>
      </c>
      <c r="B46" s="4">
        <v>3620</v>
      </c>
      <c r="C46" s="19">
        <v>6.9889502762430944E-2</v>
      </c>
      <c r="D46" s="19">
        <v>4.0331491712707182E-2</v>
      </c>
      <c r="E46" s="19">
        <v>8.0110497237569064E-2</v>
      </c>
      <c r="F46" s="19">
        <v>0.12955801104972375</v>
      </c>
      <c r="G46" s="19">
        <v>0.19751381215469613</v>
      </c>
      <c r="H46" s="19">
        <v>0.26215469613259668</v>
      </c>
      <c r="I46" s="19">
        <v>0.18895027624309393</v>
      </c>
      <c r="J46" s="19">
        <v>3.1491712707182318E-2</v>
      </c>
      <c r="K46" s="20"/>
      <c r="L46" s="20"/>
      <c r="M46" s="20"/>
      <c r="N46" s="20"/>
      <c r="O46" s="20"/>
      <c r="P46" s="20"/>
      <c r="Q46" s="2"/>
      <c r="R46" s="2"/>
      <c r="S46" s="2"/>
      <c r="T46" s="2"/>
      <c r="U46" s="2"/>
      <c r="V46" s="2"/>
      <c r="W46" s="2"/>
      <c r="X46" s="2"/>
      <c r="Y46" s="2"/>
    </row>
    <row r="47" spans="1:25" x14ac:dyDescent="0.25">
      <c r="A47" s="5" t="s">
        <v>10</v>
      </c>
      <c r="B47" s="4">
        <v>1296</v>
      </c>
      <c r="C47" s="19">
        <v>7.2530864197530867E-2</v>
      </c>
      <c r="D47" s="19">
        <v>3.9351851851851853E-2</v>
      </c>
      <c r="E47" s="19">
        <v>8.8734567901234573E-2</v>
      </c>
      <c r="F47" s="19">
        <v>0.14583333333333334</v>
      </c>
      <c r="G47" s="19">
        <v>0.23688271604938271</v>
      </c>
      <c r="H47" s="19">
        <v>0.24691358024691357</v>
      </c>
      <c r="I47" s="19">
        <v>0.15277777777777779</v>
      </c>
      <c r="J47" s="19">
        <v>1.6975308641975308E-2</v>
      </c>
      <c r="K47" s="20"/>
      <c r="L47" s="20"/>
      <c r="M47" s="20"/>
      <c r="N47" s="20"/>
      <c r="O47" s="20"/>
      <c r="P47" s="20"/>
      <c r="Q47" s="2"/>
      <c r="R47" s="2"/>
      <c r="S47" s="2"/>
      <c r="T47" s="2"/>
      <c r="U47" s="2"/>
      <c r="V47" s="2"/>
      <c r="W47" s="2"/>
      <c r="X47" s="2"/>
      <c r="Y47" s="2"/>
    </row>
    <row r="48" spans="1:25" x14ac:dyDescent="0.25">
      <c r="A48" s="5" t="s">
        <v>9</v>
      </c>
      <c r="B48" s="4">
        <v>631</v>
      </c>
      <c r="C48" s="19">
        <v>6.4976228209191758E-2</v>
      </c>
      <c r="D48" s="19">
        <v>3.1695721077654518E-2</v>
      </c>
      <c r="E48" s="19">
        <v>8.3993660855784469E-2</v>
      </c>
      <c r="F48" s="19">
        <v>0.13629160063391443</v>
      </c>
      <c r="G48" s="19">
        <v>0.18225039619651348</v>
      </c>
      <c r="H48" s="19">
        <v>0.28367670364500791</v>
      </c>
      <c r="I48" s="19">
        <v>0.16323296354992076</v>
      </c>
      <c r="J48" s="19">
        <v>5.388272583201268E-2</v>
      </c>
      <c r="K48" s="20"/>
      <c r="L48" s="20"/>
      <c r="M48" s="20"/>
      <c r="N48" s="20"/>
      <c r="O48" s="20"/>
      <c r="P48" s="20"/>
      <c r="Q48" s="2"/>
      <c r="R48" s="2"/>
      <c r="S48" s="2"/>
      <c r="T48" s="2"/>
      <c r="U48" s="2"/>
      <c r="V48" s="2"/>
      <c r="W48" s="2"/>
      <c r="X48" s="2"/>
      <c r="Y48" s="2"/>
    </row>
    <row r="49" spans="1:25" x14ac:dyDescent="0.25">
      <c r="A49" s="5" t="s">
        <v>8</v>
      </c>
      <c r="B49" s="4">
        <v>717</v>
      </c>
      <c r="C49" s="19">
        <v>7.6708507670850773E-2</v>
      </c>
      <c r="D49" s="19">
        <v>5.1603905160390519E-2</v>
      </c>
      <c r="E49" s="19">
        <v>7.8103207810320777E-2</v>
      </c>
      <c r="F49" s="19">
        <v>0.10739191073919108</v>
      </c>
      <c r="G49" s="19">
        <v>0.18688981868898186</v>
      </c>
      <c r="H49" s="19">
        <v>0.25523012552301255</v>
      </c>
      <c r="I49" s="19">
        <v>0.20362622036262204</v>
      </c>
      <c r="J49" s="19">
        <v>4.0446304044630406E-2</v>
      </c>
      <c r="K49" s="20"/>
      <c r="L49" s="20"/>
      <c r="M49" s="20"/>
      <c r="N49" s="20"/>
      <c r="O49" s="20"/>
      <c r="P49" s="20"/>
      <c r="Q49" s="2"/>
      <c r="R49" s="2"/>
      <c r="S49" s="2"/>
      <c r="T49" s="2"/>
      <c r="U49" s="2"/>
      <c r="V49" s="2"/>
      <c r="W49" s="2"/>
      <c r="X49" s="2"/>
      <c r="Y49" s="2"/>
    </row>
    <row r="50" spans="1:25" x14ac:dyDescent="0.25">
      <c r="A50" s="5" t="s">
        <v>7</v>
      </c>
      <c r="B50" s="4">
        <v>405</v>
      </c>
      <c r="C50" s="19">
        <v>5.6790123456790124E-2</v>
      </c>
      <c r="D50" s="19">
        <v>3.7037037037037035E-2</v>
      </c>
      <c r="E50" s="19">
        <v>7.407407407407407E-2</v>
      </c>
      <c r="F50" s="19">
        <v>0.1308641975308642</v>
      </c>
      <c r="G50" s="19">
        <v>0.16296296296296298</v>
      </c>
      <c r="H50" s="19">
        <v>0.2839506172839506</v>
      </c>
      <c r="I50" s="19">
        <v>0.23209876543209876</v>
      </c>
      <c r="J50" s="19">
        <v>2.2222222222222223E-2</v>
      </c>
      <c r="K50" s="20"/>
      <c r="L50" s="20"/>
      <c r="M50" s="20"/>
      <c r="N50" s="20"/>
      <c r="O50" s="20"/>
      <c r="P50" s="20"/>
      <c r="Q50" s="2"/>
      <c r="R50" s="2"/>
      <c r="S50" s="2"/>
      <c r="T50" s="2"/>
      <c r="U50" s="2"/>
      <c r="V50" s="2"/>
      <c r="W50" s="2"/>
      <c r="X50" s="2"/>
      <c r="Y50" s="2"/>
    </row>
    <row r="51" spans="1:25" x14ac:dyDescent="0.25">
      <c r="A51" s="5" t="s">
        <v>6</v>
      </c>
      <c r="B51" s="4">
        <v>571</v>
      </c>
      <c r="C51" s="19">
        <v>7.0052539404553416E-2</v>
      </c>
      <c r="D51" s="19">
        <v>4.0280210157618214E-2</v>
      </c>
      <c r="E51" s="19">
        <v>6.3047285464098074E-2</v>
      </c>
      <c r="F51" s="19">
        <v>0.11208406304728546</v>
      </c>
      <c r="G51" s="19">
        <v>0.1628721541155867</v>
      </c>
      <c r="H51" s="19">
        <v>0.26619964973730298</v>
      </c>
      <c r="I51" s="19">
        <v>0.25043782837127848</v>
      </c>
      <c r="J51" s="19">
        <v>3.5026269702276708E-2</v>
      </c>
      <c r="K51" s="20"/>
      <c r="L51" s="20"/>
      <c r="M51" s="20"/>
      <c r="N51" s="20"/>
      <c r="O51" s="20"/>
      <c r="P51" s="20"/>
      <c r="Q51" s="2"/>
      <c r="R51" s="2"/>
      <c r="S51" s="2"/>
      <c r="T51" s="2"/>
      <c r="U51" s="2"/>
      <c r="V51" s="2"/>
      <c r="W51" s="2"/>
      <c r="X51" s="2"/>
      <c r="Y51" s="2"/>
    </row>
    <row r="52" spans="1:25" x14ac:dyDescent="0.25">
      <c r="A52" s="5" t="s">
        <v>5</v>
      </c>
      <c r="B52" s="4">
        <v>2105</v>
      </c>
      <c r="C52" s="19">
        <v>8.8836104513064132E-2</v>
      </c>
      <c r="D52" s="19">
        <v>3.7054631828978619E-2</v>
      </c>
      <c r="E52" s="19">
        <v>8.4085510688836101E-2</v>
      </c>
      <c r="F52" s="19">
        <v>0.12304038004750593</v>
      </c>
      <c r="G52" s="19">
        <v>0.20285035629453682</v>
      </c>
      <c r="H52" s="19">
        <v>0.26650831353919241</v>
      </c>
      <c r="I52" s="19">
        <v>0.17482185273159145</v>
      </c>
      <c r="J52" s="19">
        <v>2.2802850356294539E-2</v>
      </c>
      <c r="K52" s="20"/>
      <c r="L52" s="20"/>
      <c r="M52" s="20"/>
      <c r="N52" s="20"/>
      <c r="O52" s="20"/>
      <c r="P52" s="20"/>
      <c r="Q52" s="2"/>
      <c r="R52" s="2"/>
      <c r="S52" s="2"/>
      <c r="T52" s="2"/>
      <c r="U52" s="2"/>
      <c r="V52" s="2"/>
      <c r="W52" s="2"/>
      <c r="X52" s="2"/>
      <c r="Y52" s="2"/>
    </row>
    <row r="53" spans="1:25" x14ac:dyDescent="0.25">
      <c r="A53" s="5" t="s">
        <v>4</v>
      </c>
      <c r="B53" s="4">
        <v>1390</v>
      </c>
      <c r="C53" s="19">
        <v>3.884892086330935E-2</v>
      </c>
      <c r="D53" s="19">
        <v>4.60431654676259E-2</v>
      </c>
      <c r="E53" s="19">
        <v>7.4100719424460434E-2</v>
      </c>
      <c r="F53" s="19">
        <v>0.1366906474820144</v>
      </c>
      <c r="G53" s="19">
        <v>0.19352517985611511</v>
      </c>
      <c r="H53" s="19">
        <v>0.2568345323741007</v>
      </c>
      <c r="I53" s="19">
        <v>0.21079136690647482</v>
      </c>
      <c r="J53" s="19">
        <v>4.3165467625899283E-2</v>
      </c>
      <c r="K53" s="20"/>
      <c r="L53" s="20"/>
      <c r="M53" s="20"/>
      <c r="N53" s="20"/>
      <c r="O53" s="20"/>
      <c r="P53" s="20"/>
      <c r="Q53" s="2"/>
      <c r="R53" s="2"/>
      <c r="S53" s="2"/>
      <c r="T53" s="2"/>
      <c r="U53" s="2"/>
      <c r="V53" s="2"/>
      <c r="W53" s="2"/>
      <c r="X53" s="2"/>
      <c r="Y53" s="2"/>
    </row>
    <row r="54" spans="1:25" x14ac:dyDescent="0.25">
      <c r="A54" s="5" t="s">
        <v>3</v>
      </c>
      <c r="B54" s="4">
        <v>969</v>
      </c>
      <c r="C54" s="19">
        <v>0.10835913312693499</v>
      </c>
      <c r="D54" s="19">
        <v>4.9535603715170282E-2</v>
      </c>
      <c r="E54" s="19">
        <v>8.3591331269349839E-2</v>
      </c>
      <c r="F54" s="19">
        <v>0.12693498452012383</v>
      </c>
      <c r="G54" s="19">
        <v>0.14138286893704852</v>
      </c>
      <c r="H54" s="19">
        <v>0.21878224974200206</v>
      </c>
      <c r="I54" s="19">
        <v>0.20743034055727555</v>
      </c>
      <c r="J54" s="19">
        <v>6.3983488132094937E-2</v>
      </c>
      <c r="K54" s="20"/>
      <c r="L54" s="20"/>
      <c r="M54" s="20"/>
      <c r="N54" s="20"/>
      <c r="O54" s="20"/>
      <c r="P54" s="20"/>
      <c r="Q54" s="2"/>
      <c r="R54" s="2"/>
      <c r="S54" s="2"/>
      <c r="T54" s="2"/>
      <c r="U54" s="2"/>
      <c r="V54" s="2"/>
      <c r="W54" s="2"/>
      <c r="X54" s="2"/>
      <c r="Y54" s="2"/>
    </row>
    <row r="55" spans="1:25" x14ac:dyDescent="0.25">
      <c r="A55" s="5" t="s">
        <v>2</v>
      </c>
      <c r="B55" s="4">
        <v>1488</v>
      </c>
      <c r="C55" s="19">
        <v>5.4435483870967742E-2</v>
      </c>
      <c r="D55" s="19">
        <v>4.2338709677419352E-2</v>
      </c>
      <c r="E55" s="19">
        <v>8.4677419354838704E-2</v>
      </c>
      <c r="F55" s="19">
        <v>0.12768817204301075</v>
      </c>
      <c r="G55" s="19">
        <v>0.21236559139784947</v>
      </c>
      <c r="H55" s="19">
        <v>0.26008064516129031</v>
      </c>
      <c r="I55" s="19">
        <v>0.1928763440860215</v>
      </c>
      <c r="J55" s="19">
        <v>2.5537634408602152E-2</v>
      </c>
      <c r="K55" s="20"/>
      <c r="L55" s="20"/>
      <c r="M55" s="20"/>
      <c r="N55" s="20"/>
      <c r="O55" s="20"/>
      <c r="P55" s="20"/>
      <c r="Q55" s="2"/>
      <c r="R55" s="2"/>
      <c r="S55" s="2"/>
      <c r="T55" s="2"/>
      <c r="U55" s="2"/>
      <c r="V55" s="2"/>
      <c r="W55" s="2"/>
      <c r="X55" s="2"/>
      <c r="Y55" s="2"/>
    </row>
    <row r="56" spans="1:25" x14ac:dyDescent="0.25">
      <c r="A56" s="5" t="s">
        <v>1</v>
      </c>
      <c r="B56" s="4">
        <v>447</v>
      </c>
      <c r="C56" s="19">
        <v>6.2639821029082776E-2</v>
      </c>
      <c r="D56" s="19">
        <v>3.3557046979865772E-2</v>
      </c>
      <c r="E56" s="19">
        <v>7.829977628635347E-2</v>
      </c>
      <c r="F56" s="19">
        <v>0.14317673378076062</v>
      </c>
      <c r="G56" s="19">
        <v>0.22147651006711411</v>
      </c>
      <c r="H56" s="19">
        <v>0.23266219239373601</v>
      </c>
      <c r="I56" s="19">
        <v>0.21476510067114093</v>
      </c>
      <c r="J56" s="19">
        <v>1.3422818791946308E-2</v>
      </c>
      <c r="K56" s="20"/>
      <c r="L56" s="20"/>
      <c r="M56" s="20"/>
      <c r="N56" s="20"/>
      <c r="O56" s="20"/>
      <c r="P56" s="20"/>
      <c r="Q56" s="2"/>
      <c r="R56" s="2"/>
      <c r="S56" s="2"/>
      <c r="T56" s="2"/>
      <c r="U56" s="2"/>
      <c r="V56" s="2"/>
      <c r="W56" s="2"/>
      <c r="X56" s="2"/>
      <c r="Y56" s="2"/>
    </row>
    <row r="57" spans="1:25" x14ac:dyDescent="0.25">
      <c r="A57" s="5" t="s">
        <v>0</v>
      </c>
      <c r="B57" s="4">
        <v>679</v>
      </c>
      <c r="C57" s="19">
        <v>5.1546391752577317E-2</v>
      </c>
      <c r="D57" s="19">
        <v>2.7982326951399118E-2</v>
      </c>
      <c r="E57" s="19">
        <v>6.4801178203240065E-2</v>
      </c>
      <c r="F57" s="19">
        <v>0.12371134020618557</v>
      </c>
      <c r="G57" s="19">
        <v>0.22680412371134021</v>
      </c>
      <c r="H57" s="19">
        <v>0.35640648011782033</v>
      </c>
      <c r="I57" s="19">
        <v>0.14285714285714285</v>
      </c>
      <c r="J57" s="19">
        <v>5.8910162002945507E-3</v>
      </c>
      <c r="K57" s="20"/>
      <c r="L57" s="20"/>
      <c r="M57" s="20"/>
      <c r="N57" s="20"/>
      <c r="O57" s="20"/>
      <c r="P57" s="20"/>
      <c r="Q57" s="2"/>
      <c r="R57" s="2"/>
      <c r="S57" s="2"/>
      <c r="T57" s="2"/>
      <c r="U57" s="2"/>
      <c r="V57" s="2"/>
      <c r="W57" s="2"/>
      <c r="X57" s="2"/>
      <c r="Y57" s="2"/>
    </row>
    <row r="59" spans="1:25" x14ac:dyDescent="0.25">
      <c r="A59" s="1" t="s">
        <v>209</v>
      </c>
    </row>
    <row r="61" spans="1:25" ht="60" x14ac:dyDescent="0.25">
      <c r="A61" s="7" t="s">
        <v>16</v>
      </c>
      <c r="B61" s="7" t="s">
        <v>15</v>
      </c>
      <c r="C61" s="10" t="s">
        <v>208</v>
      </c>
      <c r="D61" s="10" t="s">
        <v>207</v>
      </c>
      <c r="E61" s="10" t="s">
        <v>206</v>
      </c>
      <c r="F61" s="10" t="s">
        <v>205</v>
      </c>
      <c r="G61" s="10" t="s">
        <v>204</v>
      </c>
      <c r="H61" s="9"/>
      <c r="I61" s="9"/>
      <c r="J61" s="9"/>
      <c r="K61" s="9"/>
      <c r="L61" s="9"/>
      <c r="M61" s="9"/>
      <c r="N61" s="9"/>
      <c r="O61" s="9"/>
      <c r="P61" s="9"/>
      <c r="Q61" s="8"/>
      <c r="R61" s="8"/>
      <c r="S61" s="8"/>
      <c r="T61" s="8"/>
      <c r="U61" s="8"/>
      <c r="V61" s="8"/>
      <c r="W61" s="8"/>
      <c r="X61" s="8"/>
      <c r="Y61" s="8"/>
    </row>
    <row r="62" spans="1:25" x14ac:dyDescent="0.25">
      <c r="A62" s="6" t="s">
        <v>11</v>
      </c>
      <c r="B62" s="4">
        <v>3739</v>
      </c>
      <c r="C62" s="19">
        <v>0.23294998662744049</v>
      </c>
      <c r="D62" s="19">
        <v>0.41749130783631988</v>
      </c>
      <c r="E62" s="19">
        <v>0.1331906926985825</v>
      </c>
      <c r="F62" s="19">
        <v>4.6803958277614334E-2</v>
      </c>
      <c r="G62" s="19">
        <v>0.41401444236426854</v>
      </c>
      <c r="H62" s="20"/>
      <c r="I62" s="20"/>
      <c r="J62" s="20"/>
      <c r="K62" s="20"/>
      <c r="L62" s="20"/>
      <c r="M62" s="20"/>
      <c r="N62" s="20"/>
      <c r="O62" s="20"/>
      <c r="P62" s="20"/>
      <c r="Q62" s="2"/>
      <c r="R62" s="2"/>
      <c r="S62" s="2"/>
      <c r="T62" s="2"/>
      <c r="U62" s="2"/>
      <c r="V62" s="2"/>
      <c r="W62" s="2"/>
      <c r="X62" s="2"/>
      <c r="Y62" s="2"/>
    </row>
    <row r="63" spans="1:25" x14ac:dyDescent="0.25">
      <c r="A63" s="5" t="s">
        <v>10</v>
      </c>
      <c r="B63" s="4">
        <v>1327</v>
      </c>
      <c r="C63" s="19">
        <v>0.25094197437829691</v>
      </c>
      <c r="D63" s="19">
        <v>0.31273549359457425</v>
      </c>
      <c r="E63" s="19">
        <v>0.11152976639035418</v>
      </c>
      <c r="F63" s="19">
        <v>3.6171816126601357E-2</v>
      </c>
      <c r="G63" s="19">
        <v>0.48229088168801809</v>
      </c>
      <c r="H63" s="20"/>
      <c r="I63" s="20"/>
      <c r="J63" s="20"/>
      <c r="K63" s="20"/>
      <c r="L63" s="20"/>
      <c r="M63" s="20"/>
      <c r="N63" s="20"/>
      <c r="O63" s="20"/>
      <c r="P63" s="20"/>
      <c r="Q63" s="2"/>
      <c r="R63" s="2"/>
      <c r="S63" s="2"/>
      <c r="T63" s="2"/>
      <c r="U63" s="2"/>
      <c r="V63" s="2"/>
      <c r="W63" s="2"/>
      <c r="X63" s="2"/>
      <c r="Y63" s="2"/>
    </row>
    <row r="64" spans="1:25" x14ac:dyDescent="0.25">
      <c r="A64" s="5" t="s">
        <v>9</v>
      </c>
      <c r="B64" s="4">
        <v>660</v>
      </c>
      <c r="C64" s="19">
        <v>0.28333333333333333</v>
      </c>
      <c r="D64" s="19">
        <v>0.57121212121212117</v>
      </c>
      <c r="E64" s="19">
        <v>0.19242424242424241</v>
      </c>
      <c r="F64" s="19">
        <v>4.8484848484848485E-2</v>
      </c>
      <c r="G64" s="19">
        <v>0.26363636363636361</v>
      </c>
      <c r="H64" s="20"/>
      <c r="I64" s="20"/>
      <c r="J64" s="20"/>
      <c r="K64" s="20"/>
      <c r="L64" s="20"/>
      <c r="M64" s="20"/>
      <c r="N64" s="20"/>
      <c r="O64" s="20"/>
      <c r="P64" s="20"/>
      <c r="Q64" s="2"/>
      <c r="R64" s="2"/>
      <c r="S64" s="2"/>
      <c r="T64" s="2"/>
      <c r="U64" s="2"/>
      <c r="V64" s="2"/>
      <c r="W64" s="2"/>
      <c r="X64" s="2"/>
      <c r="Y64" s="2"/>
    </row>
    <row r="65" spans="1:25" x14ac:dyDescent="0.25">
      <c r="A65" s="5" t="s">
        <v>8</v>
      </c>
      <c r="B65" s="4">
        <v>750</v>
      </c>
      <c r="C65" s="19">
        <v>0.19066666666666668</v>
      </c>
      <c r="D65" s="19">
        <v>0.37866666666666665</v>
      </c>
      <c r="E65" s="19">
        <v>0.10666666666666667</v>
      </c>
      <c r="F65" s="19">
        <v>4.9333333333333333E-2</v>
      </c>
      <c r="G65" s="19">
        <v>0.47599999999999998</v>
      </c>
      <c r="H65" s="20"/>
      <c r="I65" s="20"/>
      <c r="J65" s="20"/>
      <c r="K65" s="20"/>
      <c r="L65" s="20"/>
      <c r="M65" s="20"/>
      <c r="N65" s="20"/>
      <c r="O65" s="20"/>
      <c r="P65" s="20"/>
      <c r="Q65" s="2"/>
      <c r="R65" s="2"/>
      <c r="S65" s="2"/>
      <c r="T65" s="2"/>
      <c r="U65" s="2"/>
      <c r="V65" s="2"/>
      <c r="W65" s="2"/>
      <c r="X65" s="2"/>
      <c r="Y65" s="2"/>
    </row>
    <row r="66" spans="1:25" x14ac:dyDescent="0.25">
      <c r="A66" s="5" t="s">
        <v>7</v>
      </c>
      <c r="B66" s="4">
        <v>420</v>
      </c>
      <c r="C66" s="19">
        <v>0.20476190476190476</v>
      </c>
      <c r="D66" s="19">
        <v>0.34047619047619049</v>
      </c>
      <c r="E66" s="19">
        <v>0.17857142857142858</v>
      </c>
      <c r="F66" s="19">
        <v>4.5238095238095237E-2</v>
      </c>
      <c r="G66" s="19">
        <v>0.4595238095238095</v>
      </c>
      <c r="H66" s="20"/>
      <c r="I66" s="20"/>
      <c r="J66" s="20"/>
      <c r="K66" s="20"/>
      <c r="L66" s="20"/>
      <c r="M66" s="20"/>
      <c r="N66" s="20"/>
      <c r="O66" s="20"/>
      <c r="P66" s="20"/>
      <c r="Q66" s="2"/>
      <c r="R66" s="2"/>
      <c r="S66" s="2"/>
      <c r="T66" s="2"/>
      <c r="U66" s="2"/>
      <c r="V66" s="2"/>
      <c r="W66" s="2"/>
      <c r="X66" s="2"/>
      <c r="Y66" s="2"/>
    </row>
    <row r="67" spans="1:25" x14ac:dyDescent="0.25">
      <c r="A67" s="5" t="s">
        <v>6</v>
      </c>
      <c r="B67" s="4">
        <v>582</v>
      </c>
      <c r="C67" s="19">
        <v>0.20962199312714777</v>
      </c>
      <c r="D67" s="19">
        <v>0.58762886597938147</v>
      </c>
      <c r="E67" s="19">
        <v>0.11683848797250859</v>
      </c>
      <c r="F67" s="19">
        <v>6.7010309278350513E-2</v>
      </c>
      <c r="G67" s="19">
        <v>0.31615120274914088</v>
      </c>
      <c r="H67" s="20"/>
      <c r="I67" s="20"/>
      <c r="J67" s="20"/>
      <c r="K67" s="20"/>
      <c r="L67" s="20"/>
      <c r="M67" s="20"/>
      <c r="N67" s="20"/>
      <c r="O67" s="20"/>
      <c r="P67" s="20"/>
      <c r="Q67" s="2"/>
      <c r="R67" s="2"/>
      <c r="S67" s="2"/>
      <c r="T67" s="2"/>
      <c r="U67" s="2"/>
      <c r="V67" s="2"/>
      <c r="W67" s="2"/>
      <c r="X67" s="2"/>
      <c r="Y67" s="2"/>
    </row>
    <row r="68" spans="1:25" x14ac:dyDescent="0.25">
      <c r="A68" s="5" t="s">
        <v>5</v>
      </c>
      <c r="B68" s="4">
        <v>2156</v>
      </c>
      <c r="C68" s="19">
        <v>0.150278293135436</v>
      </c>
      <c r="D68" s="19">
        <v>0.44341372912801486</v>
      </c>
      <c r="E68" s="19">
        <v>6.6326530612244902E-2</v>
      </c>
      <c r="F68" s="19">
        <v>5.5658627087198514E-2</v>
      </c>
      <c r="G68" s="19">
        <v>0.45686456400742115</v>
      </c>
      <c r="H68" s="20"/>
      <c r="I68" s="20"/>
      <c r="J68" s="20"/>
      <c r="K68" s="20"/>
      <c r="L68" s="20"/>
      <c r="M68" s="20"/>
      <c r="N68" s="20"/>
      <c r="O68" s="20"/>
      <c r="P68" s="20"/>
      <c r="Q68" s="2"/>
      <c r="R68" s="2"/>
      <c r="S68" s="2"/>
      <c r="T68" s="2"/>
      <c r="U68" s="2"/>
      <c r="V68" s="2"/>
      <c r="W68" s="2"/>
      <c r="X68" s="2"/>
      <c r="Y68" s="2"/>
    </row>
    <row r="69" spans="1:25" x14ac:dyDescent="0.25">
      <c r="A69" s="5" t="s">
        <v>4</v>
      </c>
      <c r="B69" s="4">
        <v>1449</v>
      </c>
      <c r="C69" s="19">
        <v>0.35610766045548653</v>
      </c>
      <c r="D69" s="19">
        <v>0.37819185645272602</v>
      </c>
      <c r="E69" s="19">
        <v>0.22705314009661837</v>
      </c>
      <c r="F69" s="19">
        <v>3.450655624568668E-2</v>
      </c>
      <c r="G69" s="19">
        <v>0.3505866114561767</v>
      </c>
      <c r="H69" s="20"/>
      <c r="I69" s="20"/>
      <c r="J69" s="20"/>
      <c r="K69" s="20"/>
      <c r="L69" s="20"/>
      <c r="M69" s="20"/>
      <c r="N69" s="20"/>
      <c r="O69" s="20"/>
      <c r="P69" s="20"/>
      <c r="Q69" s="2"/>
      <c r="R69" s="2"/>
      <c r="S69" s="2"/>
      <c r="T69" s="2"/>
      <c r="U69" s="2"/>
      <c r="V69" s="2"/>
      <c r="W69" s="2"/>
      <c r="X69" s="2"/>
      <c r="Y69" s="2"/>
    </row>
    <row r="70" spans="1:25" x14ac:dyDescent="0.25">
      <c r="A70" s="5" t="s">
        <v>3</v>
      </c>
      <c r="B70" s="4">
        <v>966</v>
      </c>
      <c r="C70" s="19">
        <v>0.13975155279503104</v>
      </c>
      <c r="D70" s="19">
        <v>0.41407867494824019</v>
      </c>
      <c r="E70" s="19">
        <v>5.4865424430641824E-2</v>
      </c>
      <c r="F70" s="19">
        <v>2.4844720496894408E-2</v>
      </c>
      <c r="G70" s="19">
        <v>0.48757763975155277</v>
      </c>
      <c r="H70" s="20"/>
      <c r="I70" s="20"/>
      <c r="J70" s="20"/>
      <c r="K70" s="20"/>
      <c r="L70" s="20"/>
      <c r="M70" s="20"/>
      <c r="N70" s="20"/>
      <c r="O70" s="20"/>
      <c r="P70" s="20"/>
      <c r="Q70" s="2"/>
      <c r="R70" s="2"/>
      <c r="S70" s="2"/>
      <c r="T70" s="2"/>
      <c r="U70" s="2"/>
      <c r="V70" s="2"/>
      <c r="W70" s="2"/>
      <c r="X70" s="2"/>
      <c r="Y70" s="2"/>
    </row>
    <row r="71" spans="1:25" x14ac:dyDescent="0.25">
      <c r="A71" s="5" t="s">
        <v>2</v>
      </c>
      <c r="B71" s="4">
        <v>1537</v>
      </c>
      <c r="C71" s="19">
        <v>0.20104098893949252</v>
      </c>
      <c r="D71" s="19">
        <v>0.40273259596616784</v>
      </c>
      <c r="E71" s="19">
        <v>0.11841249186727391</v>
      </c>
      <c r="F71" s="19">
        <v>5.0097592713077427E-2</v>
      </c>
      <c r="G71" s="19">
        <v>0.42940793754066364</v>
      </c>
      <c r="H71" s="20"/>
      <c r="I71" s="20"/>
      <c r="J71" s="20"/>
      <c r="K71" s="20"/>
      <c r="L71" s="20"/>
      <c r="M71" s="20"/>
      <c r="N71" s="20"/>
      <c r="O71" s="20"/>
      <c r="P71" s="20"/>
      <c r="Q71" s="2"/>
      <c r="R71" s="2"/>
      <c r="S71" s="2"/>
      <c r="T71" s="2"/>
      <c r="U71" s="2"/>
      <c r="V71" s="2"/>
      <c r="W71" s="2"/>
      <c r="X71" s="2"/>
      <c r="Y71" s="2"/>
    </row>
    <row r="72" spans="1:25" x14ac:dyDescent="0.25">
      <c r="A72" s="5" t="s">
        <v>1</v>
      </c>
      <c r="B72" s="4">
        <v>473</v>
      </c>
      <c r="C72" s="19">
        <v>0.26849894291754756</v>
      </c>
      <c r="D72" s="19">
        <v>0.47991543340380549</v>
      </c>
      <c r="E72" s="19">
        <v>0.18604651162790697</v>
      </c>
      <c r="F72" s="19">
        <v>5.2854122621564484E-2</v>
      </c>
      <c r="G72" s="19">
        <v>0.33826638477801269</v>
      </c>
      <c r="H72" s="20"/>
      <c r="I72" s="20"/>
      <c r="J72" s="20"/>
      <c r="K72" s="20"/>
      <c r="L72" s="20"/>
      <c r="M72" s="20"/>
      <c r="N72" s="20"/>
      <c r="O72" s="20"/>
      <c r="P72" s="20"/>
      <c r="Q72" s="2"/>
      <c r="R72" s="2"/>
      <c r="S72" s="2"/>
      <c r="T72" s="2"/>
      <c r="U72" s="2"/>
      <c r="V72" s="2"/>
      <c r="W72" s="2"/>
      <c r="X72" s="2"/>
      <c r="Y72" s="2"/>
    </row>
    <row r="73" spans="1:25" x14ac:dyDescent="0.25">
      <c r="A73" s="5" t="s">
        <v>0</v>
      </c>
      <c r="B73" s="4">
        <v>714</v>
      </c>
      <c r="C73" s="19">
        <v>0.40056022408963587</v>
      </c>
      <c r="D73" s="19">
        <v>0.41176470588235292</v>
      </c>
      <c r="E73" s="19">
        <v>0.23249299719887956</v>
      </c>
      <c r="F73" s="19">
        <v>6.3025210084033612E-2</v>
      </c>
      <c r="G73" s="19">
        <v>0.33473389355742295</v>
      </c>
      <c r="H73" s="20"/>
      <c r="I73" s="20"/>
      <c r="J73" s="20"/>
      <c r="K73" s="20"/>
      <c r="L73" s="20"/>
      <c r="M73" s="20"/>
      <c r="N73" s="20"/>
      <c r="O73" s="20"/>
      <c r="P73" s="20"/>
      <c r="Q73" s="2"/>
      <c r="R73" s="2"/>
      <c r="S73" s="2"/>
      <c r="T73" s="2"/>
      <c r="U73" s="2"/>
      <c r="V73" s="2"/>
      <c r="W73" s="2"/>
      <c r="X73" s="2"/>
      <c r="Y73" s="2"/>
    </row>
    <row r="75" spans="1:25" x14ac:dyDescent="0.25">
      <c r="A75" s="1" t="s">
        <v>203</v>
      </c>
    </row>
    <row r="77" spans="1:25" ht="30" x14ac:dyDescent="0.25">
      <c r="A77" s="7" t="s">
        <v>16</v>
      </c>
      <c r="B77" s="7" t="s">
        <v>15</v>
      </c>
      <c r="C77" s="10" t="s">
        <v>202</v>
      </c>
      <c r="D77" s="10" t="s">
        <v>201</v>
      </c>
      <c r="E77" s="10" t="s">
        <v>200</v>
      </c>
      <c r="F77" s="9"/>
      <c r="G77" s="9"/>
      <c r="H77" s="9"/>
      <c r="I77" s="9"/>
      <c r="J77" s="9"/>
      <c r="K77" s="9"/>
      <c r="L77" s="9"/>
      <c r="M77" s="9"/>
      <c r="N77" s="9"/>
      <c r="O77" s="9"/>
      <c r="P77" s="9"/>
      <c r="Q77" s="8"/>
      <c r="R77" s="8"/>
      <c r="S77" s="8"/>
      <c r="T77" s="8"/>
      <c r="U77" s="8"/>
      <c r="V77" s="8"/>
      <c r="W77" s="8"/>
      <c r="X77" s="8"/>
      <c r="Y77" s="8"/>
    </row>
    <row r="78" spans="1:25" x14ac:dyDescent="0.25">
      <c r="A78" s="6" t="s">
        <v>11</v>
      </c>
      <c r="B78" s="4">
        <v>811</v>
      </c>
      <c r="C78" s="19">
        <v>9.2478421701602961E-2</v>
      </c>
      <c r="D78" s="19">
        <v>0.66461159062885322</v>
      </c>
      <c r="E78" s="19">
        <v>0.24290998766954378</v>
      </c>
      <c r="F78" s="20"/>
      <c r="G78" s="20"/>
      <c r="H78" s="20"/>
      <c r="I78" s="20"/>
      <c r="J78" s="20"/>
      <c r="K78" s="20"/>
      <c r="L78" s="20"/>
      <c r="M78" s="20"/>
      <c r="N78" s="20"/>
      <c r="O78" s="20"/>
      <c r="P78" s="20"/>
      <c r="Q78" s="2"/>
      <c r="R78" s="2"/>
      <c r="S78" s="2"/>
      <c r="T78" s="2"/>
      <c r="U78" s="2"/>
      <c r="V78" s="2"/>
      <c r="W78" s="2"/>
      <c r="X78" s="2"/>
      <c r="Y78" s="2"/>
    </row>
    <row r="79" spans="1:25" x14ac:dyDescent="0.25">
      <c r="A79" s="5" t="s">
        <v>10</v>
      </c>
      <c r="B79" s="4">
        <v>316</v>
      </c>
      <c r="C79" s="19">
        <v>0.10759493670886076</v>
      </c>
      <c r="D79" s="19">
        <v>0.63607594936708856</v>
      </c>
      <c r="E79" s="19">
        <v>0.25632911392405061</v>
      </c>
      <c r="F79" s="20"/>
      <c r="G79" s="20"/>
      <c r="H79" s="20"/>
      <c r="I79" s="20"/>
      <c r="J79" s="20"/>
      <c r="K79" s="20"/>
      <c r="L79" s="20"/>
      <c r="M79" s="20"/>
      <c r="N79" s="20"/>
      <c r="O79" s="20"/>
      <c r="P79" s="20"/>
      <c r="Q79" s="2"/>
      <c r="R79" s="2"/>
      <c r="S79" s="2"/>
      <c r="T79" s="2"/>
      <c r="U79" s="2"/>
      <c r="V79" s="2"/>
      <c r="W79" s="2"/>
      <c r="X79" s="2"/>
      <c r="Y79" s="2"/>
    </row>
    <row r="80" spans="1:25" x14ac:dyDescent="0.25">
      <c r="A80" s="5" t="s">
        <v>9</v>
      </c>
      <c r="B80" s="4">
        <v>179</v>
      </c>
      <c r="C80" s="19">
        <v>8.3798882681564241E-2</v>
      </c>
      <c r="D80" s="19">
        <v>0.67039106145251393</v>
      </c>
      <c r="E80" s="19">
        <v>0.24581005586592178</v>
      </c>
      <c r="F80" s="20"/>
      <c r="G80" s="20"/>
      <c r="H80" s="20"/>
      <c r="I80" s="20"/>
      <c r="J80" s="20"/>
      <c r="K80" s="20"/>
      <c r="L80" s="20"/>
      <c r="M80" s="20"/>
      <c r="N80" s="20"/>
      <c r="O80" s="20"/>
      <c r="P80" s="20"/>
      <c r="Q80" s="2"/>
      <c r="R80" s="2"/>
      <c r="S80" s="2"/>
      <c r="T80" s="2"/>
      <c r="U80" s="2"/>
      <c r="V80" s="2"/>
      <c r="W80" s="2"/>
      <c r="X80" s="2"/>
      <c r="Y80" s="2"/>
    </row>
    <row r="81" spans="1:25" x14ac:dyDescent="0.25">
      <c r="A81" s="5" t="s">
        <v>8</v>
      </c>
      <c r="B81" s="4">
        <v>131</v>
      </c>
      <c r="C81" s="19">
        <v>5.3435114503816793E-2</v>
      </c>
      <c r="D81" s="19">
        <v>0.72519083969465647</v>
      </c>
      <c r="E81" s="19">
        <v>0.22137404580152673</v>
      </c>
      <c r="F81" s="20"/>
      <c r="G81" s="20"/>
      <c r="H81" s="20"/>
      <c r="I81" s="20"/>
      <c r="J81" s="20"/>
      <c r="K81" s="20"/>
      <c r="L81" s="20"/>
      <c r="M81" s="20"/>
      <c r="N81" s="20"/>
      <c r="O81" s="20"/>
      <c r="P81" s="20"/>
      <c r="Q81" s="2"/>
      <c r="R81" s="2"/>
      <c r="S81" s="2"/>
      <c r="T81" s="2"/>
      <c r="U81" s="2"/>
      <c r="V81" s="2"/>
      <c r="W81" s="2"/>
      <c r="X81" s="2"/>
      <c r="Y81" s="2"/>
    </row>
    <row r="82" spans="1:25" x14ac:dyDescent="0.25">
      <c r="A82" s="5" t="s">
        <v>7</v>
      </c>
      <c r="B82" s="4">
        <v>81</v>
      </c>
      <c r="C82" s="19">
        <v>0.13580246913580246</v>
      </c>
      <c r="D82" s="19">
        <v>0.61728395061728392</v>
      </c>
      <c r="E82" s="19">
        <v>0.24691358024691357</v>
      </c>
      <c r="F82" s="20"/>
      <c r="G82" s="20"/>
      <c r="H82" s="20"/>
      <c r="I82" s="20"/>
      <c r="J82" s="20"/>
      <c r="K82" s="20"/>
      <c r="L82" s="20"/>
      <c r="M82" s="20"/>
      <c r="N82" s="20"/>
      <c r="O82" s="20"/>
      <c r="P82" s="20"/>
      <c r="Q82" s="2"/>
      <c r="R82" s="2"/>
      <c r="S82" s="2"/>
      <c r="T82" s="2"/>
      <c r="U82" s="2"/>
      <c r="V82" s="2"/>
      <c r="W82" s="2"/>
      <c r="X82" s="2"/>
      <c r="Y82" s="2"/>
    </row>
    <row r="83" spans="1:25" x14ac:dyDescent="0.25">
      <c r="A83" s="5" t="s">
        <v>6</v>
      </c>
      <c r="B83" s="4">
        <v>104</v>
      </c>
      <c r="C83" s="19">
        <v>7.6923076923076927E-2</v>
      </c>
      <c r="D83" s="19">
        <v>0.70192307692307687</v>
      </c>
      <c r="E83" s="19">
        <v>0.22115384615384615</v>
      </c>
      <c r="F83" s="20"/>
      <c r="G83" s="20"/>
      <c r="H83" s="20"/>
      <c r="I83" s="20"/>
      <c r="J83" s="20"/>
      <c r="K83" s="20"/>
      <c r="L83" s="20"/>
      <c r="M83" s="20"/>
      <c r="N83" s="20"/>
      <c r="O83" s="20"/>
      <c r="P83" s="20"/>
      <c r="Q83" s="2"/>
      <c r="R83" s="2"/>
      <c r="S83" s="2"/>
      <c r="T83" s="2"/>
      <c r="U83" s="2"/>
      <c r="V83" s="2"/>
      <c r="W83" s="2"/>
      <c r="X83" s="2"/>
      <c r="Y83" s="2"/>
    </row>
    <row r="84" spans="1:25" x14ac:dyDescent="0.25">
      <c r="A84" s="5" t="s">
        <v>5</v>
      </c>
      <c r="B84" s="4">
        <v>302</v>
      </c>
      <c r="C84" s="19">
        <v>5.9602649006622516E-2</v>
      </c>
      <c r="D84" s="19">
        <v>0.58940397350993379</v>
      </c>
      <c r="E84" s="19">
        <v>0.35099337748344372</v>
      </c>
      <c r="F84" s="20"/>
      <c r="G84" s="20"/>
      <c r="H84" s="20"/>
      <c r="I84" s="20"/>
      <c r="J84" s="20"/>
      <c r="K84" s="20"/>
      <c r="L84" s="20"/>
      <c r="M84" s="20"/>
      <c r="N84" s="20"/>
      <c r="O84" s="20"/>
      <c r="P84" s="20"/>
      <c r="Q84" s="2"/>
      <c r="R84" s="2"/>
      <c r="S84" s="2"/>
      <c r="T84" s="2"/>
      <c r="U84" s="2"/>
      <c r="V84" s="2"/>
      <c r="W84" s="2"/>
      <c r="X84" s="2"/>
      <c r="Y84" s="2"/>
    </row>
    <row r="85" spans="1:25" x14ac:dyDescent="0.25">
      <c r="A85" s="5" t="s">
        <v>4</v>
      </c>
      <c r="B85" s="4">
        <v>483</v>
      </c>
      <c r="C85" s="19">
        <v>0.11180124223602485</v>
      </c>
      <c r="D85" s="19">
        <v>0.70600414078674945</v>
      </c>
      <c r="E85" s="19">
        <v>0.18219461697722567</v>
      </c>
      <c r="F85" s="20"/>
      <c r="G85" s="20"/>
      <c r="H85" s="20"/>
      <c r="I85" s="20"/>
      <c r="J85" s="20"/>
      <c r="K85" s="20"/>
      <c r="L85" s="20"/>
      <c r="M85" s="20"/>
      <c r="N85" s="20"/>
      <c r="O85" s="20"/>
      <c r="P85" s="20"/>
      <c r="Q85" s="2"/>
      <c r="R85" s="2"/>
      <c r="S85" s="2"/>
      <c r="T85" s="2"/>
      <c r="U85" s="2"/>
      <c r="V85" s="2"/>
      <c r="W85" s="2"/>
      <c r="X85" s="2"/>
      <c r="Y85" s="2"/>
    </row>
    <row r="86" spans="1:25" x14ac:dyDescent="0.25">
      <c r="A86" s="5" t="s">
        <v>3</v>
      </c>
      <c r="B86" s="4">
        <v>130</v>
      </c>
      <c r="C86" s="19">
        <v>7.6923076923076927E-2</v>
      </c>
      <c r="D86" s="19">
        <v>0.6</v>
      </c>
      <c r="E86" s="19">
        <v>0.32307692307692309</v>
      </c>
      <c r="F86" s="20"/>
      <c r="G86" s="20"/>
      <c r="H86" s="20"/>
      <c r="I86" s="20"/>
      <c r="J86" s="20"/>
      <c r="K86" s="20"/>
      <c r="L86" s="20"/>
      <c r="M86" s="20"/>
      <c r="N86" s="20"/>
      <c r="O86" s="20"/>
      <c r="P86" s="20"/>
      <c r="Q86" s="2"/>
      <c r="R86" s="2"/>
      <c r="S86" s="2"/>
      <c r="T86" s="2"/>
      <c r="U86" s="2"/>
      <c r="V86" s="2"/>
      <c r="W86" s="2"/>
      <c r="X86" s="2"/>
      <c r="Y86" s="2"/>
    </row>
    <row r="87" spans="1:25" x14ac:dyDescent="0.25">
      <c r="A87" s="5" t="s">
        <v>2</v>
      </c>
      <c r="B87" s="4">
        <v>285</v>
      </c>
      <c r="C87" s="19">
        <v>6.3157894736842107E-2</v>
      </c>
      <c r="D87" s="19">
        <v>0.6596491228070176</v>
      </c>
      <c r="E87" s="19">
        <v>0.27719298245614032</v>
      </c>
      <c r="F87" s="20"/>
      <c r="G87" s="20"/>
      <c r="H87" s="20"/>
      <c r="I87" s="20"/>
      <c r="J87" s="20"/>
      <c r="K87" s="20"/>
      <c r="L87" s="20"/>
      <c r="M87" s="20"/>
      <c r="N87" s="20"/>
      <c r="O87" s="20"/>
      <c r="P87" s="20"/>
      <c r="Q87" s="2"/>
      <c r="R87" s="2"/>
      <c r="S87" s="2"/>
      <c r="T87" s="2"/>
      <c r="U87" s="2"/>
      <c r="V87" s="2"/>
      <c r="W87" s="2"/>
      <c r="X87" s="2"/>
      <c r="Y87" s="2"/>
    </row>
    <row r="88" spans="1:25" x14ac:dyDescent="0.25">
      <c r="A88" s="5" t="s">
        <v>1</v>
      </c>
      <c r="B88" s="4">
        <v>123</v>
      </c>
      <c r="C88" s="19">
        <v>8.1300813008130079E-2</v>
      </c>
      <c r="D88" s="19">
        <v>0.66666666666666663</v>
      </c>
      <c r="E88" s="19">
        <v>0.25203252032520324</v>
      </c>
      <c r="F88" s="20"/>
      <c r="G88" s="20"/>
      <c r="H88" s="20"/>
      <c r="I88" s="20"/>
      <c r="J88" s="20"/>
      <c r="K88" s="20"/>
      <c r="L88" s="20"/>
      <c r="M88" s="20"/>
      <c r="N88" s="20"/>
      <c r="O88" s="20"/>
      <c r="P88" s="20"/>
      <c r="Q88" s="2"/>
      <c r="R88" s="2"/>
      <c r="S88" s="2"/>
      <c r="T88" s="2"/>
      <c r="U88" s="2"/>
      <c r="V88" s="2"/>
      <c r="W88" s="2"/>
      <c r="X88" s="2"/>
      <c r="Y88" s="2"/>
    </row>
    <row r="89" spans="1:25" x14ac:dyDescent="0.25">
      <c r="A89" s="5" t="s">
        <v>0</v>
      </c>
      <c r="B89" s="4">
        <v>259</v>
      </c>
      <c r="C89" s="19">
        <v>0.138996138996139</v>
      </c>
      <c r="D89" s="19">
        <v>0.69111969111969107</v>
      </c>
      <c r="E89" s="19">
        <v>0.16988416988416988</v>
      </c>
      <c r="F89" s="20"/>
      <c r="G89" s="20"/>
      <c r="H89" s="20"/>
      <c r="I89" s="20"/>
      <c r="J89" s="20"/>
      <c r="K89" s="20"/>
      <c r="L89" s="20"/>
      <c r="M89" s="20"/>
      <c r="N89" s="20"/>
      <c r="O89" s="20"/>
      <c r="P89" s="20"/>
      <c r="Q89" s="2"/>
      <c r="R89" s="2"/>
      <c r="S89" s="2"/>
      <c r="T89" s="2"/>
      <c r="U89" s="2"/>
      <c r="V89" s="2"/>
      <c r="W89" s="2"/>
      <c r="X89" s="2"/>
      <c r="Y89" s="2"/>
    </row>
    <row r="91" spans="1:25" x14ac:dyDescent="0.25">
      <c r="A91" s="1" t="s">
        <v>199</v>
      </c>
    </row>
    <row r="93" spans="1:25" ht="60" x14ac:dyDescent="0.25">
      <c r="A93" s="7" t="s">
        <v>16</v>
      </c>
      <c r="B93" s="7" t="s">
        <v>15</v>
      </c>
      <c r="C93" s="10" t="s">
        <v>198</v>
      </c>
      <c r="D93" s="10" t="s">
        <v>197</v>
      </c>
      <c r="E93" s="10" t="s">
        <v>196</v>
      </c>
      <c r="F93" s="10" t="s">
        <v>195</v>
      </c>
      <c r="G93" s="10" t="s">
        <v>194</v>
      </c>
      <c r="H93" s="10" t="s">
        <v>193</v>
      </c>
      <c r="I93" s="10" t="s">
        <v>186</v>
      </c>
      <c r="J93" s="9"/>
      <c r="K93" s="9"/>
      <c r="L93" s="9"/>
      <c r="M93" s="9"/>
      <c r="N93" s="9"/>
      <c r="O93" s="9"/>
      <c r="P93" s="9"/>
      <c r="Q93" s="8"/>
      <c r="R93" s="8"/>
      <c r="S93" s="8"/>
      <c r="T93" s="8"/>
      <c r="U93" s="8"/>
      <c r="V93" s="8"/>
      <c r="W93" s="8"/>
      <c r="X93" s="8"/>
      <c r="Y93" s="8"/>
    </row>
    <row r="94" spans="1:25" x14ac:dyDescent="0.25">
      <c r="A94" s="6" t="s">
        <v>11</v>
      </c>
      <c r="B94" s="4">
        <v>3859</v>
      </c>
      <c r="C94" s="19">
        <v>0.2036797097693703</v>
      </c>
      <c r="D94" s="19">
        <v>8.6810054418243063E-2</v>
      </c>
      <c r="E94" s="19">
        <v>0.29152630215081626</v>
      </c>
      <c r="F94" s="19">
        <v>3.3946618294895051E-2</v>
      </c>
      <c r="G94" s="19">
        <v>0.13397253174397511</v>
      </c>
      <c r="H94" s="19">
        <v>3.7315366675304482E-2</v>
      </c>
      <c r="I94" s="19">
        <v>0.21274941694739569</v>
      </c>
      <c r="J94" s="20"/>
      <c r="K94" s="20"/>
      <c r="L94" s="20"/>
      <c r="M94" s="20"/>
      <c r="N94" s="20"/>
      <c r="O94" s="20"/>
      <c r="P94" s="20"/>
      <c r="Q94" s="2"/>
      <c r="R94" s="2"/>
      <c r="S94" s="2"/>
      <c r="T94" s="2"/>
      <c r="U94" s="2"/>
      <c r="V94" s="2"/>
      <c r="W94" s="2"/>
      <c r="X94" s="2"/>
      <c r="Y94" s="2"/>
    </row>
    <row r="95" spans="1:25" x14ac:dyDescent="0.25">
      <c r="A95" s="5" t="s">
        <v>10</v>
      </c>
      <c r="B95" s="4">
        <v>1364</v>
      </c>
      <c r="C95" s="19">
        <v>0.17741935483870969</v>
      </c>
      <c r="D95" s="19">
        <v>0.10117302052785923</v>
      </c>
      <c r="E95" s="19">
        <v>0.32404692082111436</v>
      </c>
      <c r="F95" s="19">
        <v>2.8592375366568914E-2</v>
      </c>
      <c r="G95" s="19">
        <v>0.10777126099706745</v>
      </c>
      <c r="H95" s="19">
        <v>3.8123167155425221E-2</v>
      </c>
      <c r="I95" s="19">
        <v>0.22287390029325513</v>
      </c>
      <c r="J95" s="20"/>
      <c r="K95" s="20"/>
      <c r="L95" s="20"/>
      <c r="M95" s="20"/>
      <c r="N95" s="20"/>
      <c r="O95" s="20"/>
      <c r="P95" s="20"/>
      <c r="Q95" s="2"/>
      <c r="R95" s="2"/>
      <c r="S95" s="2"/>
      <c r="T95" s="2"/>
      <c r="U95" s="2"/>
      <c r="V95" s="2"/>
      <c r="W95" s="2"/>
      <c r="X95" s="2"/>
      <c r="Y95" s="2"/>
    </row>
    <row r="96" spans="1:25" x14ac:dyDescent="0.25">
      <c r="A96" s="5" t="s">
        <v>9</v>
      </c>
      <c r="B96" s="4">
        <v>670</v>
      </c>
      <c r="C96" s="19">
        <v>0.37313432835820898</v>
      </c>
      <c r="D96" s="19">
        <v>8.0597014925373134E-2</v>
      </c>
      <c r="E96" s="19">
        <v>0.18507462686567164</v>
      </c>
      <c r="F96" s="19">
        <v>2.2388059701492536E-2</v>
      </c>
      <c r="G96" s="19">
        <v>0.10298507462686567</v>
      </c>
      <c r="H96" s="19">
        <v>3.880597014925373E-2</v>
      </c>
      <c r="I96" s="19">
        <v>0.19701492537313434</v>
      </c>
      <c r="J96" s="20"/>
      <c r="K96" s="20"/>
      <c r="L96" s="20"/>
      <c r="M96" s="20"/>
      <c r="N96" s="20"/>
      <c r="O96" s="20"/>
      <c r="P96" s="20"/>
      <c r="Q96" s="2"/>
      <c r="R96" s="2"/>
      <c r="S96" s="2"/>
      <c r="T96" s="2"/>
      <c r="U96" s="2"/>
      <c r="V96" s="2"/>
      <c r="W96" s="2"/>
      <c r="X96" s="2"/>
      <c r="Y96" s="2"/>
    </row>
    <row r="97" spans="1:25" x14ac:dyDescent="0.25">
      <c r="A97" s="5" t="s">
        <v>8</v>
      </c>
      <c r="B97" s="4">
        <v>773</v>
      </c>
      <c r="C97" s="19">
        <v>0.15782664941785252</v>
      </c>
      <c r="D97" s="19">
        <v>7.8913324708926258E-2</v>
      </c>
      <c r="E97" s="19">
        <v>0.31047865459249674</v>
      </c>
      <c r="F97" s="19">
        <v>3.8809831824062092E-2</v>
      </c>
      <c r="G97" s="19">
        <v>0.17593790426908151</v>
      </c>
      <c r="H97" s="19">
        <v>2.1992238033635189E-2</v>
      </c>
      <c r="I97" s="19">
        <v>0.21604139715394566</v>
      </c>
      <c r="J97" s="20"/>
      <c r="K97" s="20"/>
      <c r="L97" s="20"/>
      <c r="M97" s="20"/>
      <c r="N97" s="20"/>
      <c r="O97" s="20"/>
      <c r="P97" s="20"/>
      <c r="Q97" s="2"/>
      <c r="R97" s="2"/>
      <c r="S97" s="2"/>
      <c r="T97" s="2"/>
      <c r="U97" s="2"/>
      <c r="V97" s="2"/>
      <c r="W97" s="2"/>
      <c r="X97" s="2"/>
      <c r="Y97" s="2"/>
    </row>
    <row r="98" spans="1:25" x14ac:dyDescent="0.25">
      <c r="A98" s="5" t="s">
        <v>7</v>
      </c>
      <c r="B98" s="4">
        <v>443</v>
      </c>
      <c r="C98" s="19">
        <v>0.2144469525959368</v>
      </c>
      <c r="D98" s="19">
        <v>0.10158013544018059</v>
      </c>
      <c r="E98" s="19">
        <v>0.25507900677200901</v>
      </c>
      <c r="F98" s="19">
        <v>3.8374717832957109E-2</v>
      </c>
      <c r="G98" s="19">
        <v>0.11963882618510158</v>
      </c>
      <c r="H98" s="19">
        <v>8.1264108352144468E-2</v>
      </c>
      <c r="I98" s="19">
        <v>0.18961625282167044</v>
      </c>
      <c r="J98" s="20"/>
      <c r="K98" s="20"/>
      <c r="L98" s="20"/>
      <c r="M98" s="20"/>
      <c r="N98" s="20"/>
      <c r="O98" s="20"/>
      <c r="P98" s="20"/>
      <c r="Q98" s="2"/>
      <c r="R98" s="2"/>
      <c r="S98" s="2"/>
      <c r="T98" s="2"/>
      <c r="U98" s="2"/>
      <c r="V98" s="2"/>
      <c r="W98" s="2"/>
      <c r="X98" s="2"/>
      <c r="Y98" s="2"/>
    </row>
    <row r="99" spans="1:25" x14ac:dyDescent="0.25">
      <c r="A99" s="5" t="s">
        <v>6</v>
      </c>
      <c r="B99" s="4">
        <v>609</v>
      </c>
      <c r="C99" s="19">
        <v>0.12643678160919541</v>
      </c>
      <c r="D99" s="19">
        <v>6.0755336617405585E-2</v>
      </c>
      <c r="E99" s="19">
        <v>0.33825944170771755</v>
      </c>
      <c r="F99" s="19">
        <v>4.9261083743842367E-2</v>
      </c>
      <c r="G99" s="19">
        <v>0.18390804597701149</v>
      </c>
      <c r="H99" s="19">
        <v>2.1346469622331693E-2</v>
      </c>
      <c r="I99" s="19">
        <v>0.2200328407224959</v>
      </c>
      <c r="J99" s="20"/>
      <c r="K99" s="20"/>
      <c r="L99" s="20"/>
      <c r="M99" s="20"/>
      <c r="N99" s="20"/>
      <c r="O99" s="20"/>
      <c r="P99" s="20"/>
      <c r="Q99" s="2"/>
      <c r="R99" s="2"/>
      <c r="S99" s="2"/>
      <c r="T99" s="2"/>
      <c r="U99" s="2"/>
      <c r="V99" s="2"/>
      <c r="W99" s="2"/>
      <c r="X99" s="2"/>
      <c r="Y99" s="2"/>
    </row>
    <row r="100" spans="1:25" x14ac:dyDescent="0.25">
      <c r="A100" s="5" t="s">
        <v>5</v>
      </c>
      <c r="B100" s="4">
        <v>2224</v>
      </c>
      <c r="C100" s="19">
        <v>0.21627697841726617</v>
      </c>
      <c r="D100" s="19">
        <v>8.4082733812949645E-2</v>
      </c>
      <c r="E100" s="19">
        <v>0.26258992805755393</v>
      </c>
      <c r="F100" s="19">
        <v>4.0917266187050362E-2</v>
      </c>
      <c r="G100" s="19">
        <v>0.16411870503597123</v>
      </c>
      <c r="H100" s="19">
        <v>4.8111510791366906E-2</v>
      </c>
      <c r="I100" s="19">
        <v>0.18390287769784172</v>
      </c>
      <c r="J100" s="20"/>
      <c r="K100" s="20"/>
      <c r="L100" s="20"/>
      <c r="M100" s="20"/>
      <c r="N100" s="20"/>
      <c r="O100" s="20"/>
      <c r="P100" s="20"/>
      <c r="Q100" s="2"/>
      <c r="R100" s="2"/>
      <c r="S100" s="2"/>
      <c r="T100" s="2"/>
      <c r="U100" s="2"/>
      <c r="V100" s="2"/>
      <c r="W100" s="2"/>
      <c r="X100" s="2"/>
      <c r="Y100" s="2"/>
    </row>
    <row r="101" spans="1:25" x14ac:dyDescent="0.25">
      <c r="A101" s="5" t="s">
        <v>4</v>
      </c>
      <c r="B101" s="4">
        <v>1466</v>
      </c>
      <c r="C101" s="19">
        <v>0.19781718963165076</v>
      </c>
      <c r="D101" s="19">
        <v>9.1405184174624829E-2</v>
      </c>
      <c r="E101" s="19">
        <v>0.33287858117326058</v>
      </c>
      <c r="F101" s="19">
        <v>2.3192360163710776E-2</v>
      </c>
      <c r="G101" s="19">
        <v>8.3219645293315145E-2</v>
      </c>
      <c r="H101" s="19">
        <v>2.1828103683492497E-2</v>
      </c>
      <c r="I101" s="19">
        <v>0.24965893587994542</v>
      </c>
      <c r="J101" s="20"/>
      <c r="K101" s="20"/>
      <c r="L101" s="20"/>
      <c r="M101" s="20"/>
      <c r="N101" s="20"/>
      <c r="O101" s="20"/>
      <c r="P101" s="20"/>
      <c r="Q101" s="2"/>
      <c r="R101" s="2"/>
      <c r="S101" s="2"/>
      <c r="T101" s="2"/>
      <c r="U101" s="2"/>
      <c r="V101" s="2"/>
      <c r="W101" s="2"/>
      <c r="X101" s="2"/>
      <c r="Y101" s="2"/>
    </row>
    <row r="102" spans="1:25" x14ac:dyDescent="0.25">
      <c r="A102" s="5" t="s">
        <v>3</v>
      </c>
      <c r="B102" s="4">
        <v>1011</v>
      </c>
      <c r="C102" s="19">
        <v>0.21463897131552917</v>
      </c>
      <c r="D102" s="19">
        <v>9.4955489614243327E-2</v>
      </c>
      <c r="E102" s="19">
        <v>0.27695351137487634</v>
      </c>
      <c r="F102" s="19">
        <v>5.3412462908011868E-2</v>
      </c>
      <c r="G102" s="19">
        <v>0.13748763600395647</v>
      </c>
      <c r="H102" s="19">
        <v>5.8358061325420374E-2</v>
      </c>
      <c r="I102" s="19">
        <v>0.16419386745796241</v>
      </c>
      <c r="J102" s="20"/>
      <c r="K102" s="20"/>
      <c r="L102" s="20"/>
      <c r="M102" s="20"/>
      <c r="N102" s="20"/>
      <c r="O102" s="20"/>
      <c r="P102" s="20"/>
      <c r="Q102" s="2"/>
      <c r="R102" s="2"/>
      <c r="S102" s="2"/>
      <c r="T102" s="2"/>
      <c r="U102" s="2"/>
      <c r="V102" s="2"/>
      <c r="W102" s="2"/>
      <c r="X102" s="2"/>
      <c r="Y102" s="2"/>
    </row>
    <row r="103" spans="1:25" x14ac:dyDescent="0.25">
      <c r="A103" s="5" t="s">
        <v>2</v>
      </c>
      <c r="B103" s="4">
        <v>1588</v>
      </c>
      <c r="C103" s="19">
        <v>0.1769521410579345</v>
      </c>
      <c r="D103" s="19">
        <v>8.2493702770780858E-2</v>
      </c>
      <c r="E103" s="19">
        <v>0.30478589420654911</v>
      </c>
      <c r="F103" s="19">
        <v>3.2115869017632241E-2</v>
      </c>
      <c r="G103" s="19">
        <v>0.15931989924433249</v>
      </c>
      <c r="H103" s="19">
        <v>3.7783375314861464E-2</v>
      </c>
      <c r="I103" s="19">
        <v>0.20654911838790932</v>
      </c>
      <c r="J103" s="20"/>
      <c r="K103" s="20"/>
      <c r="L103" s="20"/>
      <c r="M103" s="20"/>
      <c r="N103" s="20"/>
      <c r="O103" s="20"/>
      <c r="P103" s="20"/>
      <c r="Q103" s="2"/>
      <c r="R103" s="2"/>
      <c r="S103" s="2"/>
      <c r="T103" s="2"/>
      <c r="U103" s="2"/>
      <c r="V103" s="2"/>
      <c r="W103" s="2"/>
      <c r="X103" s="2"/>
      <c r="Y103" s="2"/>
    </row>
    <row r="104" spans="1:25" x14ac:dyDescent="0.25">
      <c r="A104" s="5" t="s">
        <v>1</v>
      </c>
      <c r="B104" s="4">
        <v>475</v>
      </c>
      <c r="C104" s="19">
        <v>0.19157894736842104</v>
      </c>
      <c r="D104" s="19">
        <v>8.4210526315789472E-2</v>
      </c>
      <c r="E104" s="19">
        <v>0.29473684210526313</v>
      </c>
      <c r="F104" s="19">
        <v>2.5263157894736842E-2</v>
      </c>
      <c r="G104" s="19">
        <v>0.1031578947368421</v>
      </c>
      <c r="H104" s="19">
        <v>2.736842105263158E-2</v>
      </c>
      <c r="I104" s="19">
        <v>0.27368421052631581</v>
      </c>
      <c r="J104" s="20"/>
      <c r="K104" s="20"/>
      <c r="L104" s="20"/>
      <c r="M104" s="20"/>
      <c r="N104" s="20"/>
      <c r="O104" s="20"/>
      <c r="P104" s="20"/>
      <c r="Q104" s="2"/>
      <c r="R104" s="2"/>
      <c r="S104" s="2"/>
      <c r="T104" s="2"/>
      <c r="U104" s="2"/>
      <c r="V104" s="2"/>
      <c r="W104" s="2"/>
      <c r="X104" s="2"/>
      <c r="Y104" s="2"/>
    </row>
    <row r="105" spans="1:25" x14ac:dyDescent="0.25">
      <c r="A105" s="5" t="s">
        <v>0</v>
      </c>
      <c r="B105" s="4">
        <v>726</v>
      </c>
      <c r="C105" s="19">
        <v>0.25895316804407714</v>
      </c>
      <c r="D105" s="19">
        <v>8.8154269972451793E-2</v>
      </c>
      <c r="E105" s="19">
        <v>0.28099173553719009</v>
      </c>
      <c r="F105" s="19">
        <v>1.6528925619834711E-2</v>
      </c>
      <c r="G105" s="19">
        <v>8.9531680440771352E-2</v>
      </c>
      <c r="H105" s="19">
        <v>1.3774104683195593E-2</v>
      </c>
      <c r="I105" s="19">
        <v>0.25206611570247933</v>
      </c>
      <c r="J105" s="20"/>
      <c r="K105" s="20"/>
      <c r="L105" s="20"/>
      <c r="M105" s="20"/>
      <c r="N105" s="20"/>
      <c r="O105" s="20"/>
      <c r="P105" s="20"/>
      <c r="Q105" s="2"/>
      <c r="R105" s="2"/>
      <c r="S105" s="2"/>
      <c r="T105" s="2"/>
      <c r="U105" s="2"/>
      <c r="V105" s="2"/>
      <c r="W105" s="2"/>
      <c r="X105" s="2"/>
      <c r="Y105" s="2"/>
    </row>
    <row r="107" spans="1:25" x14ac:dyDescent="0.25">
      <c r="A107" s="1" t="s">
        <v>192</v>
      </c>
    </row>
    <row r="109" spans="1:25" ht="75" x14ac:dyDescent="0.25">
      <c r="A109" s="7" t="s">
        <v>16</v>
      </c>
      <c r="B109" s="7" t="s">
        <v>15</v>
      </c>
      <c r="C109" s="10" t="s">
        <v>191</v>
      </c>
      <c r="D109" s="10" t="s">
        <v>190</v>
      </c>
      <c r="E109" s="10" t="s">
        <v>189</v>
      </c>
      <c r="F109" s="10" t="s">
        <v>188</v>
      </c>
      <c r="G109" s="10" t="s">
        <v>187</v>
      </c>
      <c r="H109" s="10" t="s">
        <v>186</v>
      </c>
      <c r="I109" s="9"/>
      <c r="J109" s="9"/>
      <c r="K109" s="9"/>
      <c r="L109" s="9"/>
      <c r="M109" s="9"/>
      <c r="N109" s="9"/>
      <c r="O109" s="9"/>
      <c r="P109" s="9"/>
      <c r="Q109" s="8"/>
      <c r="R109" s="8"/>
      <c r="S109" s="8"/>
      <c r="T109" s="8"/>
      <c r="U109" s="8"/>
      <c r="V109" s="8"/>
      <c r="W109" s="8"/>
      <c r="X109" s="8"/>
      <c r="Y109" s="8"/>
    </row>
    <row r="110" spans="1:25" x14ac:dyDescent="0.25">
      <c r="A110" s="6" t="s">
        <v>11</v>
      </c>
      <c r="B110" s="4">
        <v>3546</v>
      </c>
      <c r="C110" s="19">
        <v>0.16835871404399322</v>
      </c>
      <c r="D110" s="19">
        <v>0.78990411731528487</v>
      </c>
      <c r="E110" s="19">
        <v>1.3254371122391428E-2</v>
      </c>
      <c r="F110" s="19">
        <v>1.9740552735476595E-3</v>
      </c>
      <c r="G110" s="19">
        <v>1.4946418499717992E-2</v>
      </c>
      <c r="H110" s="19">
        <v>1.1562323745064862E-2</v>
      </c>
      <c r="I110" s="20"/>
      <c r="J110" s="20"/>
      <c r="K110" s="20"/>
      <c r="L110" s="20"/>
      <c r="M110" s="20"/>
      <c r="N110" s="20"/>
      <c r="O110" s="20"/>
      <c r="P110" s="20"/>
      <c r="Q110" s="2"/>
      <c r="R110" s="2"/>
      <c r="S110" s="2"/>
      <c r="T110" s="2"/>
      <c r="U110" s="2"/>
      <c r="V110" s="2"/>
      <c r="W110" s="2"/>
      <c r="X110" s="2"/>
      <c r="Y110" s="2"/>
    </row>
    <row r="111" spans="1:25" x14ac:dyDescent="0.25">
      <c r="A111" s="5" t="s">
        <v>10</v>
      </c>
      <c r="B111" s="4">
        <v>1299</v>
      </c>
      <c r="C111" s="19">
        <v>0.21093148575827558</v>
      </c>
      <c r="D111" s="19">
        <v>0.75211701308698997</v>
      </c>
      <c r="E111" s="19">
        <v>9.2378752886836026E-3</v>
      </c>
      <c r="F111" s="19">
        <v>3.0792917628945341E-3</v>
      </c>
      <c r="G111" s="19">
        <v>9.2378752886836026E-3</v>
      </c>
      <c r="H111" s="19">
        <v>1.5396458814472672E-2</v>
      </c>
      <c r="I111" s="20"/>
      <c r="J111" s="20"/>
      <c r="K111" s="20"/>
      <c r="L111" s="20"/>
      <c r="M111" s="20"/>
      <c r="N111" s="20"/>
      <c r="O111" s="20"/>
      <c r="P111" s="20"/>
      <c r="Q111" s="2"/>
      <c r="R111" s="2"/>
      <c r="S111" s="2"/>
      <c r="T111" s="2"/>
      <c r="U111" s="2"/>
      <c r="V111" s="2"/>
      <c r="W111" s="2"/>
      <c r="X111" s="2"/>
      <c r="Y111" s="2"/>
    </row>
    <row r="112" spans="1:25" x14ac:dyDescent="0.25">
      <c r="A112" s="5" t="s">
        <v>9</v>
      </c>
      <c r="B112" s="4">
        <v>602</v>
      </c>
      <c r="C112" s="19">
        <v>0.20764119601328904</v>
      </c>
      <c r="D112" s="19">
        <v>0.74750830564784054</v>
      </c>
      <c r="E112" s="19">
        <v>1.1627906976744186E-2</v>
      </c>
      <c r="F112" s="19">
        <v>1.6611295681063123E-3</v>
      </c>
      <c r="G112" s="19">
        <v>1.8272425249169437E-2</v>
      </c>
      <c r="H112" s="19">
        <v>1.3289036544850499E-2</v>
      </c>
      <c r="I112" s="20"/>
      <c r="J112" s="20"/>
      <c r="K112" s="20"/>
      <c r="L112" s="20"/>
      <c r="M112" s="20"/>
      <c r="N112" s="20"/>
      <c r="O112" s="20"/>
      <c r="P112" s="20"/>
      <c r="Q112" s="2"/>
      <c r="R112" s="2"/>
      <c r="S112" s="2"/>
      <c r="T112" s="2"/>
      <c r="U112" s="2"/>
      <c r="V112" s="2"/>
      <c r="W112" s="2"/>
      <c r="X112" s="2"/>
      <c r="Y112" s="2"/>
    </row>
    <row r="113" spans="1:25" x14ac:dyDescent="0.25">
      <c r="A113" s="5" t="s">
        <v>8</v>
      </c>
      <c r="B113" s="4">
        <v>696</v>
      </c>
      <c r="C113" s="19">
        <v>0.10344827586206896</v>
      </c>
      <c r="D113" s="19">
        <v>0.85201149425287359</v>
      </c>
      <c r="E113" s="19">
        <v>1.4367816091954023E-2</v>
      </c>
      <c r="F113" s="19">
        <v>0</v>
      </c>
      <c r="G113" s="19">
        <v>2.1551724137931036E-2</v>
      </c>
      <c r="H113" s="19">
        <v>8.6206896551724137E-3</v>
      </c>
      <c r="I113" s="20"/>
      <c r="J113" s="20"/>
      <c r="K113" s="20"/>
      <c r="L113" s="20"/>
      <c r="M113" s="20"/>
      <c r="N113" s="20"/>
      <c r="O113" s="20"/>
      <c r="P113" s="20"/>
      <c r="Q113" s="2"/>
      <c r="R113" s="2"/>
      <c r="S113" s="2"/>
      <c r="T113" s="2"/>
      <c r="U113" s="2"/>
      <c r="V113" s="2"/>
      <c r="W113" s="2"/>
      <c r="X113" s="2"/>
      <c r="Y113" s="2"/>
    </row>
    <row r="114" spans="1:25" x14ac:dyDescent="0.25">
      <c r="A114" s="5" t="s">
        <v>7</v>
      </c>
      <c r="B114" s="4">
        <v>412</v>
      </c>
      <c r="C114" s="19">
        <v>0.24029126213592233</v>
      </c>
      <c r="D114" s="19">
        <v>0.7063106796116505</v>
      </c>
      <c r="E114" s="19">
        <v>1.4563106796116505E-2</v>
      </c>
      <c r="F114" s="19">
        <v>2.4271844660194173E-3</v>
      </c>
      <c r="G114" s="19">
        <v>2.6699029126213591E-2</v>
      </c>
      <c r="H114" s="19">
        <v>9.7087378640776691E-3</v>
      </c>
      <c r="I114" s="20"/>
      <c r="J114" s="20"/>
      <c r="K114" s="20"/>
      <c r="L114" s="20"/>
      <c r="M114" s="20"/>
      <c r="N114" s="20"/>
      <c r="O114" s="20"/>
      <c r="P114" s="20"/>
      <c r="Q114" s="2"/>
      <c r="R114" s="2"/>
      <c r="S114" s="2"/>
      <c r="T114" s="2"/>
      <c r="U114" s="2"/>
      <c r="V114" s="2"/>
      <c r="W114" s="2"/>
      <c r="X114" s="2"/>
      <c r="Y114" s="2"/>
    </row>
    <row r="115" spans="1:25" x14ac:dyDescent="0.25">
      <c r="A115" s="5" t="s">
        <v>6</v>
      </c>
      <c r="B115" s="4">
        <v>537</v>
      </c>
      <c r="C115" s="19">
        <v>5.027932960893855E-2</v>
      </c>
      <c r="D115" s="19">
        <v>0.91247672253258849</v>
      </c>
      <c r="E115" s="19">
        <v>2.23463687150838E-2</v>
      </c>
      <c r="F115" s="19">
        <v>1.8621973929236499E-3</v>
      </c>
      <c r="G115" s="19">
        <v>7.4487895716945996E-3</v>
      </c>
      <c r="H115" s="19">
        <v>5.5865921787709499E-3</v>
      </c>
      <c r="I115" s="20"/>
      <c r="J115" s="20"/>
      <c r="K115" s="20"/>
      <c r="L115" s="20"/>
      <c r="M115" s="20"/>
      <c r="N115" s="20"/>
      <c r="O115" s="20"/>
      <c r="P115" s="20"/>
      <c r="Q115" s="2"/>
      <c r="R115" s="2"/>
      <c r="S115" s="2"/>
      <c r="T115" s="2"/>
      <c r="U115" s="2"/>
      <c r="V115" s="2"/>
      <c r="W115" s="2"/>
      <c r="X115" s="2"/>
      <c r="Y115" s="2"/>
    </row>
    <row r="116" spans="1:25" x14ac:dyDescent="0.25">
      <c r="A116" s="5" t="s">
        <v>5</v>
      </c>
      <c r="B116" s="4">
        <v>2042</v>
      </c>
      <c r="C116" s="19">
        <v>0.19931439764936337</v>
      </c>
      <c r="D116" s="19">
        <v>0.76738491674828602</v>
      </c>
      <c r="E116" s="19">
        <v>1.2242899118511263E-2</v>
      </c>
      <c r="F116" s="19">
        <v>1.4691478942213516E-3</v>
      </c>
      <c r="G116" s="19">
        <v>1.1753183153770812E-2</v>
      </c>
      <c r="H116" s="19">
        <v>7.8354554358472089E-3</v>
      </c>
      <c r="I116" s="20"/>
      <c r="J116" s="20"/>
      <c r="K116" s="20"/>
      <c r="L116" s="20"/>
      <c r="M116" s="20"/>
      <c r="N116" s="20"/>
      <c r="O116" s="20"/>
      <c r="P116" s="20"/>
      <c r="Q116" s="2"/>
      <c r="R116" s="2"/>
      <c r="S116" s="2"/>
      <c r="T116" s="2"/>
      <c r="U116" s="2"/>
      <c r="V116" s="2"/>
      <c r="W116" s="2"/>
      <c r="X116" s="2"/>
      <c r="Y116" s="2"/>
    </row>
    <row r="117" spans="1:25" x14ac:dyDescent="0.25">
      <c r="A117" s="5" t="s">
        <v>4</v>
      </c>
      <c r="B117" s="4">
        <v>1358</v>
      </c>
      <c r="C117" s="19">
        <v>0.13033873343151695</v>
      </c>
      <c r="D117" s="19">
        <v>0.81664212076583209</v>
      </c>
      <c r="E117" s="19">
        <v>1.4727540500736377E-2</v>
      </c>
      <c r="F117" s="19">
        <v>7.3637702503681884E-4</v>
      </c>
      <c r="G117" s="19">
        <v>2.1354933726067747E-2</v>
      </c>
      <c r="H117" s="19">
        <v>1.6200294550810016E-2</v>
      </c>
      <c r="I117" s="20"/>
      <c r="J117" s="20"/>
      <c r="K117" s="20"/>
      <c r="L117" s="20"/>
      <c r="M117" s="20"/>
      <c r="N117" s="20"/>
      <c r="O117" s="20"/>
      <c r="P117" s="20"/>
      <c r="Q117" s="2"/>
      <c r="R117" s="2"/>
      <c r="S117" s="2"/>
      <c r="T117" s="2"/>
      <c r="U117" s="2"/>
      <c r="V117" s="2"/>
      <c r="W117" s="2"/>
      <c r="X117" s="2"/>
      <c r="Y117" s="2"/>
    </row>
    <row r="118" spans="1:25" x14ac:dyDescent="0.25">
      <c r="A118" s="5" t="s">
        <v>3</v>
      </c>
      <c r="B118" s="4">
        <v>955</v>
      </c>
      <c r="C118" s="19">
        <v>0.16230366492146597</v>
      </c>
      <c r="D118" s="19">
        <v>0.79371727748691101</v>
      </c>
      <c r="E118" s="19">
        <v>2.8272251308900525E-2</v>
      </c>
      <c r="F118" s="19">
        <v>3.1413612565445027E-3</v>
      </c>
      <c r="G118" s="19">
        <v>6.2827225130890054E-3</v>
      </c>
      <c r="H118" s="19">
        <v>6.2827225130890054E-3</v>
      </c>
      <c r="I118" s="20"/>
      <c r="J118" s="20"/>
      <c r="K118" s="20"/>
      <c r="L118" s="20"/>
      <c r="M118" s="20"/>
      <c r="N118" s="20"/>
      <c r="O118" s="20"/>
      <c r="P118" s="20"/>
      <c r="Q118" s="2"/>
      <c r="R118" s="2"/>
      <c r="S118" s="2"/>
      <c r="T118" s="2"/>
      <c r="U118" s="2"/>
      <c r="V118" s="2"/>
      <c r="W118" s="2"/>
      <c r="X118" s="2"/>
      <c r="Y118" s="2"/>
    </row>
    <row r="119" spans="1:25" x14ac:dyDescent="0.25">
      <c r="A119" s="5" t="s">
        <v>2</v>
      </c>
      <c r="B119" s="4">
        <v>1435</v>
      </c>
      <c r="C119" s="19">
        <v>0.14773519163763066</v>
      </c>
      <c r="D119" s="19">
        <v>0.82090592334494772</v>
      </c>
      <c r="E119" s="19">
        <v>1.1149825783972125E-2</v>
      </c>
      <c r="F119" s="19">
        <v>1.3937282229965157E-3</v>
      </c>
      <c r="G119" s="19">
        <v>8.3623693379790941E-3</v>
      </c>
      <c r="H119" s="19">
        <v>1.0452961672473868E-2</v>
      </c>
      <c r="I119" s="20"/>
      <c r="J119" s="20"/>
      <c r="K119" s="20"/>
      <c r="L119" s="20"/>
      <c r="M119" s="20"/>
      <c r="N119" s="20"/>
      <c r="O119" s="20"/>
      <c r="P119" s="20"/>
      <c r="Q119" s="2"/>
      <c r="R119" s="2"/>
      <c r="S119" s="2"/>
      <c r="T119" s="2"/>
      <c r="U119" s="2"/>
      <c r="V119" s="2"/>
      <c r="W119" s="2"/>
      <c r="X119" s="2"/>
      <c r="Y119" s="2"/>
    </row>
    <row r="120" spans="1:25" x14ac:dyDescent="0.25">
      <c r="A120" s="5" t="s">
        <v>1</v>
      </c>
      <c r="B120" s="4">
        <v>435</v>
      </c>
      <c r="C120" s="19">
        <v>0.18160919540229886</v>
      </c>
      <c r="D120" s="19">
        <v>0.77241379310344827</v>
      </c>
      <c r="E120" s="19">
        <v>4.5977011494252873E-3</v>
      </c>
      <c r="F120" s="19">
        <v>4.5977011494252873E-3</v>
      </c>
      <c r="G120" s="19">
        <v>1.6091954022988506E-2</v>
      </c>
      <c r="H120" s="19">
        <v>2.0689655172413793E-2</v>
      </c>
      <c r="I120" s="20"/>
      <c r="J120" s="20"/>
      <c r="K120" s="20"/>
      <c r="L120" s="20"/>
      <c r="M120" s="20"/>
      <c r="N120" s="20"/>
      <c r="O120" s="20"/>
      <c r="P120" s="20"/>
      <c r="Q120" s="2"/>
      <c r="R120" s="2"/>
      <c r="S120" s="2"/>
      <c r="T120" s="2"/>
      <c r="U120" s="2"/>
      <c r="V120" s="2"/>
      <c r="W120" s="2"/>
      <c r="X120" s="2"/>
      <c r="Y120" s="2"/>
    </row>
    <row r="121" spans="1:25" x14ac:dyDescent="0.25">
      <c r="A121" s="5" t="s">
        <v>0</v>
      </c>
      <c r="B121" s="4">
        <v>674</v>
      </c>
      <c r="C121" s="19">
        <v>0.21810089020771514</v>
      </c>
      <c r="D121" s="19">
        <v>0.72106824925816027</v>
      </c>
      <c r="E121" s="19">
        <v>2.967359050445104E-3</v>
      </c>
      <c r="F121" s="19">
        <v>0</v>
      </c>
      <c r="G121" s="19">
        <v>4.1543026706231452E-2</v>
      </c>
      <c r="H121" s="19">
        <v>1.6320474777448073E-2</v>
      </c>
      <c r="I121" s="20"/>
      <c r="J121" s="20"/>
      <c r="K121" s="20"/>
      <c r="L121" s="20"/>
      <c r="M121" s="20"/>
      <c r="N121" s="20"/>
      <c r="O121" s="20"/>
      <c r="P121" s="20"/>
      <c r="Q121" s="2"/>
      <c r="R121" s="2"/>
      <c r="S121" s="2"/>
      <c r="T121" s="2"/>
      <c r="U121" s="2"/>
      <c r="V121" s="2"/>
      <c r="W121" s="2"/>
      <c r="X121" s="2"/>
      <c r="Y121" s="2"/>
    </row>
    <row r="123" spans="1:25" x14ac:dyDescent="0.25">
      <c r="A123" s="1" t="s">
        <v>185</v>
      </c>
    </row>
    <row r="125" spans="1:25" ht="30" x14ac:dyDescent="0.25">
      <c r="A125" s="7" t="s">
        <v>16</v>
      </c>
      <c r="B125" s="7" t="s">
        <v>15</v>
      </c>
      <c r="C125" s="10" t="s">
        <v>184</v>
      </c>
      <c r="D125" s="10" t="s">
        <v>183</v>
      </c>
      <c r="E125" s="10" t="s">
        <v>182</v>
      </c>
      <c r="F125" s="10" t="s">
        <v>181</v>
      </c>
      <c r="G125" s="10" t="s">
        <v>180</v>
      </c>
      <c r="H125" s="10" t="s">
        <v>179</v>
      </c>
      <c r="I125" s="10" t="s">
        <v>262</v>
      </c>
      <c r="J125" s="9"/>
      <c r="K125" s="9"/>
      <c r="L125" s="9"/>
      <c r="M125" s="9"/>
      <c r="N125" s="9"/>
      <c r="O125" s="9"/>
      <c r="P125" s="9"/>
      <c r="Q125" s="8"/>
      <c r="R125" s="8"/>
      <c r="S125" s="8"/>
      <c r="T125" s="8"/>
      <c r="U125" s="8"/>
      <c r="V125" s="8"/>
      <c r="W125" s="8"/>
      <c r="X125" s="8"/>
      <c r="Y125" s="8"/>
    </row>
    <row r="126" spans="1:25" x14ac:dyDescent="0.25">
      <c r="A126" s="6" t="s">
        <v>11</v>
      </c>
      <c r="B126" s="4">
        <v>3624</v>
      </c>
      <c r="C126" s="19">
        <v>0.53973509933774833</v>
      </c>
      <c r="D126" s="19">
        <v>0.14293598233995586</v>
      </c>
      <c r="E126" s="19">
        <v>0.21440397350993379</v>
      </c>
      <c r="F126" s="19">
        <v>4.0838852097130243E-2</v>
      </c>
      <c r="G126" s="19">
        <v>4.4977924944812363E-2</v>
      </c>
      <c r="H126" s="19">
        <v>2.8145695364238412E-2</v>
      </c>
      <c r="I126" s="19">
        <v>0.40093818984547464</v>
      </c>
      <c r="J126" s="20"/>
      <c r="K126" s="20"/>
      <c r="L126" s="20"/>
      <c r="M126" s="20"/>
      <c r="N126" s="20"/>
      <c r="O126" s="20"/>
      <c r="P126" s="20"/>
      <c r="Q126" s="2"/>
      <c r="R126" s="2"/>
      <c r="S126" s="2"/>
      <c r="T126" s="2"/>
      <c r="U126" s="2"/>
      <c r="V126" s="2"/>
      <c r="W126" s="2"/>
      <c r="X126" s="2"/>
      <c r="Y126" s="2"/>
    </row>
    <row r="127" spans="1:25" x14ac:dyDescent="0.25">
      <c r="A127" s="5" t="s">
        <v>10</v>
      </c>
      <c r="B127" s="4">
        <v>1310</v>
      </c>
      <c r="C127" s="19">
        <v>0.56870229007633588</v>
      </c>
      <c r="D127" s="19">
        <v>0.17709923664122137</v>
      </c>
      <c r="E127" s="19">
        <v>0.25801526717557249</v>
      </c>
      <c r="F127" s="19">
        <v>5.0381679389312976E-2</v>
      </c>
      <c r="G127" s="19">
        <v>5.4198473282442747E-2</v>
      </c>
      <c r="H127" s="19">
        <v>3.3587786259541987E-2</v>
      </c>
      <c r="I127" s="19">
        <v>0.35725190839694654</v>
      </c>
      <c r="J127" s="20"/>
      <c r="K127" s="20"/>
      <c r="L127" s="20"/>
      <c r="M127" s="20"/>
      <c r="N127" s="20"/>
      <c r="O127" s="20"/>
      <c r="P127" s="20"/>
      <c r="Q127" s="2"/>
      <c r="R127" s="2"/>
      <c r="S127" s="2"/>
      <c r="T127" s="2"/>
      <c r="U127" s="2"/>
      <c r="V127" s="2"/>
      <c r="W127" s="2"/>
      <c r="X127" s="2"/>
      <c r="Y127" s="2"/>
    </row>
    <row r="128" spans="1:25" x14ac:dyDescent="0.25">
      <c r="A128" s="5" t="s">
        <v>9</v>
      </c>
      <c r="B128" s="4">
        <v>620</v>
      </c>
      <c r="C128" s="19">
        <v>0.50967741935483868</v>
      </c>
      <c r="D128" s="19">
        <v>0.10483870967741936</v>
      </c>
      <c r="E128" s="19">
        <v>0.18387096774193548</v>
      </c>
      <c r="F128" s="19">
        <v>0.05</v>
      </c>
      <c r="G128" s="19">
        <v>5.1612903225806452E-2</v>
      </c>
      <c r="H128" s="19">
        <v>4.0322580645161289E-2</v>
      </c>
      <c r="I128" s="19">
        <v>0.4467741935483871</v>
      </c>
      <c r="J128" s="20"/>
      <c r="K128" s="20"/>
      <c r="L128" s="20"/>
      <c r="M128" s="20"/>
      <c r="N128" s="20"/>
      <c r="O128" s="20"/>
      <c r="P128" s="20"/>
      <c r="Q128" s="2"/>
      <c r="R128" s="2"/>
      <c r="S128" s="2"/>
      <c r="T128" s="2"/>
      <c r="U128" s="2"/>
      <c r="V128" s="2"/>
      <c r="W128" s="2"/>
      <c r="X128" s="2"/>
      <c r="Y128" s="2"/>
    </row>
    <row r="129" spans="1:25" x14ac:dyDescent="0.25">
      <c r="A129" s="5" t="s">
        <v>8</v>
      </c>
      <c r="B129" s="4">
        <v>732</v>
      </c>
      <c r="C129" s="19">
        <v>0.5396174863387978</v>
      </c>
      <c r="D129" s="19">
        <v>0.12021857923497267</v>
      </c>
      <c r="E129" s="19">
        <v>0.17759562841530055</v>
      </c>
      <c r="F129" s="19">
        <v>3.4153005464480878E-2</v>
      </c>
      <c r="G129" s="19">
        <v>3.6885245901639344E-2</v>
      </c>
      <c r="H129" s="19">
        <v>2.3224043715846996E-2</v>
      </c>
      <c r="I129" s="19">
        <v>0.40846994535519127</v>
      </c>
      <c r="J129" s="20"/>
      <c r="K129" s="20"/>
      <c r="L129" s="20"/>
      <c r="M129" s="20"/>
      <c r="N129" s="20"/>
      <c r="O129" s="20"/>
      <c r="P129" s="20"/>
      <c r="Q129" s="2"/>
      <c r="R129" s="2"/>
      <c r="S129" s="2"/>
      <c r="T129" s="2"/>
      <c r="U129" s="2"/>
      <c r="V129" s="2"/>
      <c r="W129" s="2"/>
      <c r="X129" s="2"/>
      <c r="Y129" s="2"/>
    </row>
    <row r="130" spans="1:25" x14ac:dyDescent="0.25">
      <c r="A130" s="5" t="s">
        <v>7</v>
      </c>
      <c r="B130" s="4">
        <v>412</v>
      </c>
      <c r="C130" s="19">
        <v>0.54611650485436891</v>
      </c>
      <c r="D130" s="19">
        <v>0.14563106796116504</v>
      </c>
      <c r="E130" s="19">
        <v>0.1941747572815534</v>
      </c>
      <c r="F130" s="19">
        <v>3.1553398058252427E-2</v>
      </c>
      <c r="G130" s="19">
        <v>3.640776699029126E-2</v>
      </c>
      <c r="H130" s="19">
        <v>1.6990291262135922E-2</v>
      </c>
      <c r="I130" s="19">
        <v>0.40291262135922329</v>
      </c>
      <c r="J130" s="20"/>
      <c r="K130" s="20"/>
      <c r="L130" s="20"/>
      <c r="M130" s="20"/>
      <c r="N130" s="20"/>
      <c r="O130" s="20"/>
      <c r="P130" s="20"/>
      <c r="Q130" s="2"/>
      <c r="R130" s="2"/>
      <c r="S130" s="2"/>
      <c r="T130" s="2"/>
      <c r="U130" s="2"/>
      <c r="V130" s="2"/>
      <c r="W130" s="2"/>
      <c r="X130" s="2"/>
      <c r="Y130" s="2"/>
    </row>
    <row r="131" spans="1:25" x14ac:dyDescent="0.25">
      <c r="A131" s="5" t="s">
        <v>6</v>
      </c>
      <c r="B131" s="4">
        <v>550</v>
      </c>
      <c r="C131" s="19">
        <v>0.5</v>
      </c>
      <c r="D131" s="19">
        <v>0.13272727272727272</v>
      </c>
      <c r="E131" s="19">
        <v>0.20909090909090908</v>
      </c>
      <c r="F131" s="19">
        <v>2.3636363636363636E-2</v>
      </c>
      <c r="G131" s="19">
        <v>3.272727272727273E-2</v>
      </c>
      <c r="H131" s="19">
        <v>1.6363636363636365E-2</v>
      </c>
      <c r="I131" s="19">
        <v>0.44181818181818183</v>
      </c>
      <c r="J131" s="20"/>
      <c r="K131" s="20"/>
      <c r="L131" s="20"/>
      <c r="M131" s="20"/>
      <c r="N131" s="20"/>
      <c r="O131" s="20"/>
      <c r="P131" s="20"/>
      <c r="Q131" s="2"/>
      <c r="R131" s="2"/>
      <c r="S131" s="2"/>
      <c r="T131" s="2"/>
      <c r="U131" s="2"/>
      <c r="V131" s="2"/>
      <c r="W131" s="2"/>
      <c r="X131" s="2"/>
      <c r="Y131" s="2"/>
    </row>
    <row r="132" spans="1:25" x14ac:dyDescent="0.25">
      <c r="A132" s="5" t="s">
        <v>5</v>
      </c>
      <c r="B132" s="4">
        <v>2105</v>
      </c>
      <c r="C132" s="19">
        <v>0.54774346793349171</v>
      </c>
      <c r="D132" s="19">
        <v>0.134916864608076</v>
      </c>
      <c r="E132" s="19">
        <v>0.21140142517814728</v>
      </c>
      <c r="F132" s="19">
        <v>3.3729216152019001E-2</v>
      </c>
      <c r="G132" s="19">
        <v>4.0380047505938245E-2</v>
      </c>
      <c r="H132" s="19">
        <v>2.3752969121140142E-2</v>
      </c>
      <c r="I132" s="19">
        <v>0.39667458432304037</v>
      </c>
      <c r="J132" s="20"/>
      <c r="K132" s="20"/>
      <c r="L132" s="20"/>
      <c r="M132" s="20"/>
      <c r="N132" s="20"/>
      <c r="O132" s="20"/>
      <c r="P132" s="20"/>
      <c r="Q132" s="2"/>
      <c r="R132" s="2"/>
      <c r="S132" s="2"/>
      <c r="T132" s="2"/>
      <c r="U132" s="2"/>
      <c r="V132" s="2"/>
      <c r="W132" s="2"/>
      <c r="X132" s="2"/>
      <c r="Y132" s="2"/>
    </row>
    <row r="133" spans="1:25" x14ac:dyDescent="0.25">
      <c r="A133" s="5" t="s">
        <v>4</v>
      </c>
      <c r="B133" s="4">
        <v>1390</v>
      </c>
      <c r="C133" s="19">
        <v>0.52446043165467626</v>
      </c>
      <c r="D133" s="19">
        <v>0.14964028776978416</v>
      </c>
      <c r="E133" s="19">
        <v>0.21654676258992805</v>
      </c>
      <c r="F133" s="19">
        <v>5.0359712230215826E-2</v>
      </c>
      <c r="G133" s="19">
        <v>5.0359712230215826E-2</v>
      </c>
      <c r="H133" s="19">
        <v>3.3812949640287769E-2</v>
      </c>
      <c r="I133" s="19">
        <v>0.41079136690647483</v>
      </c>
      <c r="J133" s="20"/>
      <c r="K133" s="20"/>
      <c r="L133" s="20"/>
      <c r="M133" s="20"/>
      <c r="N133" s="20"/>
      <c r="O133" s="20"/>
      <c r="P133" s="20"/>
      <c r="Q133" s="2"/>
      <c r="R133" s="2"/>
      <c r="S133" s="2"/>
      <c r="T133" s="2"/>
      <c r="U133" s="2"/>
      <c r="V133" s="2"/>
      <c r="W133" s="2"/>
      <c r="X133" s="2"/>
      <c r="Y133" s="2"/>
    </row>
    <row r="134" spans="1:25" x14ac:dyDescent="0.25">
      <c r="A134" s="5" t="s">
        <v>3</v>
      </c>
      <c r="B134" s="4">
        <v>948</v>
      </c>
      <c r="C134" s="19">
        <v>0.37552742616033757</v>
      </c>
      <c r="D134" s="19">
        <v>8.7552742616033755E-2</v>
      </c>
      <c r="E134" s="19">
        <v>0.11919831223628692</v>
      </c>
      <c r="F134" s="19">
        <v>2.3206751054852322E-2</v>
      </c>
      <c r="G134" s="19">
        <v>2.4261603375527425E-2</v>
      </c>
      <c r="H134" s="19">
        <v>1.6877637130801686E-2</v>
      </c>
      <c r="I134" s="19">
        <v>0.57067510548523204</v>
      </c>
      <c r="J134" s="20"/>
      <c r="K134" s="20"/>
      <c r="L134" s="20"/>
      <c r="M134" s="20"/>
      <c r="N134" s="20"/>
      <c r="O134" s="20"/>
      <c r="P134" s="20"/>
      <c r="Q134" s="2"/>
      <c r="R134" s="2"/>
      <c r="S134" s="2"/>
      <c r="T134" s="2"/>
      <c r="U134" s="2"/>
      <c r="V134" s="2"/>
      <c r="W134" s="2"/>
      <c r="X134" s="2"/>
      <c r="Y134" s="2"/>
    </row>
    <row r="135" spans="1:25" x14ac:dyDescent="0.25">
      <c r="A135" s="5" t="s">
        <v>2</v>
      </c>
      <c r="B135" s="4">
        <v>1481</v>
      </c>
      <c r="C135" s="19">
        <v>0.53814989871708308</v>
      </c>
      <c r="D135" s="19">
        <v>0.12356515867656989</v>
      </c>
      <c r="E135" s="19">
        <v>0.19041188386225524</v>
      </c>
      <c r="F135" s="19">
        <v>3.2410533423362593E-2</v>
      </c>
      <c r="G135" s="19">
        <v>4.321404456448346E-2</v>
      </c>
      <c r="H135" s="19">
        <v>2.0931802835921675E-2</v>
      </c>
      <c r="I135" s="19">
        <v>0.40378122889939227</v>
      </c>
      <c r="J135" s="20"/>
      <c r="K135" s="20"/>
      <c r="L135" s="20"/>
      <c r="M135" s="20"/>
      <c r="N135" s="20"/>
      <c r="O135" s="20"/>
      <c r="P135" s="20"/>
      <c r="Q135" s="2"/>
      <c r="R135" s="2"/>
      <c r="S135" s="2"/>
      <c r="T135" s="2"/>
      <c r="U135" s="2"/>
      <c r="V135" s="2"/>
      <c r="W135" s="2"/>
      <c r="X135" s="2"/>
      <c r="Y135" s="2"/>
    </row>
    <row r="136" spans="1:25" x14ac:dyDescent="0.25">
      <c r="A136" s="5" t="s">
        <v>1</v>
      </c>
      <c r="B136" s="4">
        <v>450</v>
      </c>
      <c r="C136" s="19">
        <v>0.61555555555555552</v>
      </c>
      <c r="D136" s="19">
        <v>0.16444444444444445</v>
      </c>
      <c r="E136" s="19">
        <v>0.26444444444444443</v>
      </c>
      <c r="F136" s="19">
        <v>3.3333333333333333E-2</v>
      </c>
      <c r="G136" s="19">
        <v>3.3333333333333333E-2</v>
      </c>
      <c r="H136" s="19">
        <v>2.6666666666666668E-2</v>
      </c>
      <c r="I136" s="19">
        <v>0.33333333333333331</v>
      </c>
      <c r="J136" s="20"/>
      <c r="K136" s="20"/>
      <c r="L136" s="20"/>
      <c r="M136" s="20"/>
      <c r="N136" s="20"/>
      <c r="O136" s="20"/>
      <c r="P136" s="20"/>
      <c r="Q136" s="2"/>
      <c r="R136" s="2"/>
      <c r="S136" s="2"/>
      <c r="T136" s="2"/>
      <c r="U136" s="2"/>
      <c r="V136" s="2"/>
      <c r="W136" s="2"/>
      <c r="X136" s="2"/>
      <c r="Y136" s="2"/>
    </row>
    <row r="137" spans="1:25" x14ac:dyDescent="0.25">
      <c r="A137" s="5" t="s">
        <v>0</v>
      </c>
      <c r="B137" s="4">
        <v>695</v>
      </c>
      <c r="C137" s="19">
        <v>0.71798561151079132</v>
      </c>
      <c r="D137" s="19">
        <v>0.24028776978417266</v>
      </c>
      <c r="E137" s="19">
        <v>0.35395683453237409</v>
      </c>
      <c r="F137" s="19">
        <v>8.9208633093525183E-2</v>
      </c>
      <c r="G137" s="19">
        <v>8.6330935251798566E-2</v>
      </c>
      <c r="H137" s="19">
        <v>6.1870503597122303E-2</v>
      </c>
      <c r="I137" s="19">
        <v>0.21007194244604316</v>
      </c>
      <c r="J137" s="20"/>
      <c r="K137" s="20"/>
      <c r="L137" s="20"/>
      <c r="M137" s="20"/>
      <c r="N137" s="20"/>
      <c r="O137" s="20"/>
      <c r="P137" s="20"/>
      <c r="Q137" s="2"/>
      <c r="R137" s="2"/>
      <c r="S137" s="2"/>
      <c r="T137" s="2"/>
      <c r="U137" s="2"/>
      <c r="V137" s="2"/>
      <c r="W137" s="2"/>
      <c r="X137" s="2"/>
      <c r="Y137" s="2"/>
    </row>
    <row r="139" spans="1:25" x14ac:dyDescent="0.25">
      <c r="A139" s="1" t="s">
        <v>178</v>
      </c>
    </row>
    <row r="141" spans="1:25" x14ac:dyDescent="0.25">
      <c r="A141" s="7" t="s">
        <v>16</v>
      </c>
      <c r="B141" s="7" t="s">
        <v>15</v>
      </c>
      <c r="C141" s="10" t="s">
        <v>176</v>
      </c>
      <c r="D141" s="10" t="s">
        <v>175</v>
      </c>
      <c r="E141" s="10" t="s">
        <v>174</v>
      </c>
      <c r="F141" s="10" t="s">
        <v>173</v>
      </c>
      <c r="G141" s="10" t="s">
        <v>172</v>
      </c>
      <c r="H141" s="10" t="s">
        <v>171</v>
      </c>
      <c r="I141" s="10" t="s">
        <v>170</v>
      </c>
      <c r="J141" s="10" t="s">
        <v>169</v>
      </c>
      <c r="K141" s="10" t="s">
        <v>168</v>
      </c>
      <c r="T141" s="8"/>
      <c r="U141" s="8"/>
      <c r="V141" s="8"/>
      <c r="W141" s="8"/>
      <c r="X141" s="8"/>
      <c r="Y141" s="8"/>
    </row>
    <row r="142" spans="1:25" x14ac:dyDescent="0.25">
      <c r="A142" s="6" t="s">
        <v>11</v>
      </c>
      <c r="B142" s="4">
        <v>3315</v>
      </c>
      <c r="C142" s="19">
        <v>5.8521870286576169E-2</v>
      </c>
      <c r="D142" s="19">
        <v>0.10829562594268477</v>
      </c>
      <c r="E142" s="19">
        <v>3.5595776772247359E-2</v>
      </c>
      <c r="F142" s="19">
        <v>5.5505279034690796E-2</v>
      </c>
      <c r="G142" s="19">
        <v>7.0588235294117646E-2</v>
      </c>
      <c r="H142" s="19">
        <v>7.8431372549019607E-2</v>
      </c>
      <c r="I142" s="19">
        <v>8.5671191553544496E-2</v>
      </c>
      <c r="J142" s="19">
        <v>5.9125188536953241E-2</v>
      </c>
      <c r="K142" s="19">
        <v>6.3348416289592757E-2</v>
      </c>
      <c r="T142" s="2"/>
      <c r="U142" s="2"/>
      <c r="V142" s="2"/>
      <c r="W142" s="2"/>
      <c r="X142" s="2"/>
      <c r="Y142" s="2"/>
    </row>
    <row r="143" spans="1:25" x14ac:dyDescent="0.25">
      <c r="A143" s="5" t="s">
        <v>10</v>
      </c>
      <c r="B143" s="4">
        <v>1220</v>
      </c>
      <c r="C143" s="19">
        <v>6.5573770491803282E-2</v>
      </c>
      <c r="D143" s="19">
        <v>9.5901639344262296E-2</v>
      </c>
      <c r="E143" s="19">
        <v>3.6065573770491806E-2</v>
      </c>
      <c r="F143" s="19">
        <v>5.5737704918032788E-2</v>
      </c>
      <c r="G143" s="19">
        <v>8.1967213114754092E-2</v>
      </c>
      <c r="H143" s="19">
        <v>8.4426229508196726E-2</v>
      </c>
      <c r="I143" s="19">
        <v>7.7868852459016397E-2</v>
      </c>
      <c r="J143" s="19">
        <v>6.3114754098360662E-2</v>
      </c>
      <c r="K143" s="19">
        <v>6.5573770491803282E-2</v>
      </c>
      <c r="T143" s="2"/>
      <c r="U143" s="2"/>
      <c r="V143" s="2"/>
      <c r="W143" s="2"/>
      <c r="X143" s="2"/>
      <c r="Y143" s="2"/>
    </row>
    <row r="144" spans="1:25" x14ac:dyDescent="0.25">
      <c r="A144" s="5" t="s">
        <v>9</v>
      </c>
      <c r="B144" s="4">
        <v>567</v>
      </c>
      <c r="C144" s="19">
        <v>3.8800705467372132E-2</v>
      </c>
      <c r="D144" s="19">
        <v>8.9947089947089942E-2</v>
      </c>
      <c r="E144" s="19">
        <v>3.7037037037037035E-2</v>
      </c>
      <c r="F144" s="19">
        <v>6.1728395061728392E-2</v>
      </c>
      <c r="G144" s="19">
        <v>7.407407407407407E-2</v>
      </c>
      <c r="H144" s="19">
        <v>8.6419753086419748E-2</v>
      </c>
      <c r="I144" s="19">
        <v>8.8183421516754845E-2</v>
      </c>
      <c r="J144" s="19">
        <v>6.8783068783068779E-2</v>
      </c>
      <c r="K144" s="19">
        <v>6.7019400352733682E-2</v>
      </c>
      <c r="T144" s="2"/>
      <c r="U144" s="2"/>
      <c r="V144" s="2"/>
      <c r="W144" s="2"/>
      <c r="X144" s="2"/>
      <c r="Y144" s="2"/>
    </row>
    <row r="145" spans="1:25" x14ac:dyDescent="0.25">
      <c r="A145" s="5" t="s">
        <v>8</v>
      </c>
      <c r="B145" s="4">
        <v>643</v>
      </c>
      <c r="C145" s="19">
        <v>6.3763608087091764E-2</v>
      </c>
      <c r="D145" s="19">
        <v>0.15241057542768274</v>
      </c>
      <c r="E145" s="19">
        <v>4.0435458786936239E-2</v>
      </c>
      <c r="F145" s="19">
        <v>5.7542768273716953E-2</v>
      </c>
      <c r="G145" s="19">
        <v>6.0653188180404355E-2</v>
      </c>
      <c r="H145" s="19">
        <v>6.6874027993779159E-2</v>
      </c>
      <c r="I145" s="19">
        <v>8.553654743390357E-2</v>
      </c>
      <c r="J145" s="19">
        <v>4.6656298600311043E-2</v>
      </c>
      <c r="K145" s="19">
        <v>4.9766718506998445E-2</v>
      </c>
      <c r="T145" s="2"/>
      <c r="U145" s="2"/>
      <c r="V145" s="2"/>
      <c r="W145" s="2"/>
      <c r="X145" s="2"/>
      <c r="Y145" s="2"/>
    </row>
    <row r="146" spans="1:25" x14ac:dyDescent="0.25">
      <c r="A146" s="5" t="s">
        <v>7</v>
      </c>
      <c r="B146" s="4">
        <v>386</v>
      </c>
      <c r="C146" s="19">
        <v>6.9948186528497408E-2</v>
      </c>
      <c r="D146" s="19">
        <v>0.14248704663212436</v>
      </c>
      <c r="E146" s="19">
        <v>3.6269430051813469E-2</v>
      </c>
      <c r="F146" s="19">
        <v>4.4041450777202069E-2</v>
      </c>
      <c r="G146" s="19">
        <v>6.9948186528497408E-2</v>
      </c>
      <c r="H146" s="19">
        <v>7.2538860103626937E-2</v>
      </c>
      <c r="I146" s="19">
        <v>9.3264248704663211E-2</v>
      </c>
      <c r="J146" s="19">
        <v>5.181347150259067E-2</v>
      </c>
      <c r="K146" s="19">
        <v>4.4041450777202069E-2</v>
      </c>
      <c r="T146" s="2"/>
      <c r="U146" s="2"/>
      <c r="V146" s="2"/>
      <c r="W146" s="2"/>
      <c r="X146" s="2"/>
      <c r="Y146" s="2"/>
    </row>
    <row r="147" spans="1:25" x14ac:dyDescent="0.25">
      <c r="A147" s="5" t="s">
        <v>6</v>
      </c>
      <c r="B147" s="4">
        <v>499</v>
      </c>
      <c r="C147" s="19">
        <v>4.8096192384769539E-2</v>
      </c>
      <c r="D147" s="19">
        <v>7.6152304609218444E-2</v>
      </c>
      <c r="E147" s="19">
        <v>2.6052104208416832E-2</v>
      </c>
      <c r="F147" s="19">
        <v>5.410821643286573E-2</v>
      </c>
      <c r="G147" s="19">
        <v>5.2104208416833664E-2</v>
      </c>
      <c r="H147" s="19">
        <v>7.4148296593186377E-2</v>
      </c>
      <c r="I147" s="19">
        <v>9.6192384769539077E-2</v>
      </c>
      <c r="J147" s="19">
        <v>6.0120240480961921E-2</v>
      </c>
      <c r="K147" s="19">
        <v>8.617234468937876E-2</v>
      </c>
      <c r="T147" s="2"/>
      <c r="U147" s="2"/>
      <c r="V147" s="2"/>
      <c r="W147" s="2"/>
      <c r="X147" s="2"/>
      <c r="Y147" s="2"/>
    </row>
    <row r="148" spans="1:25" x14ac:dyDescent="0.25">
      <c r="A148" s="5" t="s">
        <v>5</v>
      </c>
      <c r="B148" s="4">
        <v>1904</v>
      </c>
      <c r="C148" s="19">
        <v>6.6176470588235295E-2</v>
      </c>
      <c r="D148" s="19">
        <v>0.11239495798319328</v>
      </c>
      <c r="E148" s="19">
        <v>3.2563025210084036E-2</v>
      </c>
      <c r="F148" s="19">
        <v>5.3046218487394957E-2</v>
      </c>
      <c r="G148" s="19">
        <v>6.9327731092436978E-2</v>
      </c>
      <c r="H148" s="19">
        <v>7.3004201680672273E-2</v>
      </c>
      <c r="I148" s="19">
        <v>8.5609243697478993E-2</v>
      </c>
      <c r="J148" s="19">
        <v>5.7773109243697482E-2</v>
      </c>
      <c r="K148" s="19">
        <v>6.5651260504201683E-2</v>
      </c>
      <c r="T148" s="2"/>
      <c r="U148" s="2"/>
      <c r="V148" s="2"/>
      <c r="W148" s="2"/>
      <c r="X148" s="2"/>
      <c r="Y148" s="2"/>
    </row>
    <row r="149" spans="1:25" x14ac:dyDescent="0.25">
      <c r="A149" s="5" t="s">
        <v>4</v>
      </c>
      <c r="B149" s="4">
        <v>1296</v>
      </c>
      <c r="C149" s="19">
        <v>4.8611111111111112E-2</v>
      </c>
      <c r="D149" s="19">
        <v>0.10185185185185185</v>
      </c>
      <c r="E149" s="19">
        <v>3.9351851851851853E-2</v>
      </c>
      <c r="F149" s="19">
        <v>6.1728395061728392E-2</v>
      </c>
      <c r="G149" s="19">
        <v>7.716049382716049E-2</v>
      </c>
      <c r="H149" s="19">
        <v>8.4104938271604937E-2</v>
      </c>
      <c r="I149" s="19">
        <v>8.4876543209876545E-2</v>
      </c>
      <c r="J149" s="19">
        <v>6.4043209876543217E-2</v>
      </c>
      <c r="K149" s="19">
        <v>5.941358024691358E-2</v>
      </c>
      <c r="T149" s="2"/>
      <c r="U149" s="2"/>
      <c r="V149" s="2"/>
      <c r="W149" s="2"/>
      <c r="X149" s="2"/>
      <c r="Y149" s="2"/>
    </row>
    <row r="150" spans="1:25" x14ac:dyDescent="0.25">
      <c r="A150" s="5" t="s">
        <v>3</v>
      </c>
      <c r="B150" s="4">
        <v>898</v>
      </c>
      <c r="C150" s="19">
        <v>7.2383073496659248E-2</v>
      </c>
      <c r="D150" s="19">
        <v>0.10133630289532294</v>
      </c>
      <c r="E150" s="19">
        <v>3.1180400890868598E-2</v>
      </c>
      <c r="F150" s="19">
        <v>4.4543429844097995E-2</v>
      </c>
      <c r="G150" s="19">
        <v>6.6815144766147E-2</v>
      </c>
      <c r="H150" s="19">
        <v>7.126948775055679E-2</v>
      </c>
      <c r="I150" s="19">
        <v>7.0155902004454346E-2</v>
      </c>
      <c r="J150" s="19">
        <v>6.0133630289532294E-2</v>
      </c>
      <c r="K150" s="19">
        <v>5.5679287305122498E-2</v>
      </c>
      <c r="T150" s="2"/>
      <c r="U150" s="2"/>
      <c r="V150" s="2"/>
      <c r="W150" s="2"/>
      <c r="X150" s="2"/>
      <c r="Y150" s="2"/>
    </row>
    <row r="151" spans="1:25" x14ac:dyDescent="0.25">
      <c r="A151" s="5" t="s">
        <v>2</v>
      </c>
      <c r="B151" s="4">
        <v>1347</v>
      </c>
      <c r="C151" s="19">
        <v>6.3845582776540455E-2</v>
      </c>
      <c r="D151" s="19">
        <v>0.10541945063103192</v>
      </c>
      <c r="E151" s="19">
        <v>3.6377134372680031E-2</v>
      </c>
      <c r="F151" s="19">
        <v>5.7164068299925763E-2</v>
      </c>
      <c r="G151" s="19">
        <v>6.7557535263548629E-2</v>
      </c>
      <c r="H151" s="19">
        <v>7.4981440237564964E-2</v>
      </c>
      <c r="I151" s="19">
        <v>8.6117297698589459E-2</v>
      </c>
      <c r="J151" s="19">
        <v>5.4194506310319225E-2</v>
      </c>
      <c r="K151" s="19">
        <v>6.2360801781737196E-2</v>
      </c>
      <c r="T151" s="2"/>
      <c r="U151" s="2"/>
      <c r="V151" s="2"/>
      <c r="W151" s="2"/>
      <c r="X151" s="2"/>
      <c r="Y151" s="2"/>
    </row>
    <row r="152" spans="1:25" x14ac:dyDescent="0.25">
      <c r="A152" s="5" t="s">
        <v>1</v>
      </c>
      <c r="B152" s="4">
        <v>397</v>
      </c>
      <c r="C152" s="19">
        <v>5.0377833753148617E-2</v>
      </c>
      <c r="D152" s="19">
        <v>0.12846347607052896</v>
      </c>
      <c r="E152" s="19">
        <v>3.7783375314861464E-2</v>
      </c>
      <c r="F152" s="19">
        <v>5.0377833753148617E-2</v>
      </c>
      <c r="G152" s="19">
        <v>7.3047858942065488E-2</v>
      </c>
      <c r="H152" s="19">
        <v>7.3047858942065488E-2</v>
      </c>
      <c r="I152" s="19">
        <v>8.0604534005037781E-2</v>
      </c>
      <c r="J152" s="19">
        <v>6.2972292191435769E-2</v>
      </c>
      <c r="K152" s="19">
        <v>7.5566750629722929E-2</v>
      </c>
      <c r="T152" s="2"/>
      <c r="U152" s="2"/>
      <c r="V152" s="2"/>
      <c r="W152" s="2"/>
      <c r="X152" s="2"/>
      <c r="Y152" s="2"/>
    </row>
    <row r="153" spans="1:25" x14ac:dyDescent="0.25">
      <c r="A153" s="5" t="s">
        <v>0</v>
      </c>
      <c r="B153" s="4">
        <v>629</v>
      </c>
      <c r="C153" s="19">
        <v>3.3386327503974564E-2</v>
      </c>
      <c r="D153" s="19">
        <v>0.11128775834658187</v>
      </c>
      <c r="E153" s="19">
        <v>3.9745627980922099E-2</v>
      </c>
      <c r="F153" s="19">
        <v>6.9952305246422888E-2</v>
      </c>
      <c r="G153" s="19">
        <v>8.4260731319554846E-2</v>
      </c>
      <c r="H153" s="19">
        <v>9.2209856915739269E-2</v>
      </c>
      <c r="I153" s="19">
        <v>0.10810810810810811</v>
      </c>
      <c r="J153" s="19">
        <v>6.8362480127186015E-2</v>
      </c>
      <c r="K153" s="19">
        <v>6.9952305246422888E-2</v>
      </c>
      <c r="T153" s="2"/>
      <c r="U153" s="2"/>
      <c r="V153" s="2"/>
      <c r="W153" s="2"/>
      <c r="X153" s="2"/>
      <c r="Y153" s="2"/>
    </row>
    <row r="155" spans="1:25" x14ac:dyDescent="0.25">
      <c r="A155" s="7" t="s">
        <v>16</v>
      </c>
      <c r="B155" s="10" t="s">
        <v>167</v>
      </c>
      <c r="C155" s="10" t="s">
        <v>166</v>
      </c>
      <c r="D155" s="10" t="s">
        <v>165</v>
      </c>
      <c r="E155" s="10" t="s">
        <v>164</v>
      </c>
      <c r="F155" s="10" t="s">
        <v>163</v>
      </c>
      <c r="G155" s="7" t="s">
        <v>162</v>
      </c>
      <c r="H155" s="7" t="s">
        <v>161</v>
      </c>
      <c r="I155" s="7" t="s">
        <v>160</v>
      </c>
    </row>
    <row r="156" spans="1:25" x14ac:dyDescent="0.25">
      <c r="A156" s="6" t="s">
        <v>11</v>
      </c>
      <c r="B156" s="19">
        <v>5.7616892911010562E-2</v>
      </c>
      <c r="C156" s="19">
        <v>5.5203619909502261E-2</v>
      </c>
      <c r="D156" s="19">
        <v>6.6968325791855202E-2</v>
      </c>
      <c r="E156" s="19">
        <v>2.5942684766214179E-2</v>
      </c>
      <c r="F156" s="19">
        <v>3.5294117647058823E-2</v>
      </c>
      <c r="G156" s="3">
        <v>2.3831070889894418E-2</v>
      </c>
      <c r="H156" s="3">
        <v>2.2322775263951735E-2</v>
      </c>
      <c r="I156" s="3">
        <v>9.7737556561085973E-2</v>
      </c>
    </row>
    <row r="157" spans="1:25" x14ac:dyDescent="0.25">
      <c r="A157" s="5" t="s">
        <v>10</v>
      </c>
      <c r="B157" s="19">
        <v>5.5737704918032788E-2</v>
      </c>
      <c r="C157" s="19">
        <v>4.836065573770492E-2</v>
      </c>
      <c r="D157" s="19">
        <v>6.4754098360655737E-2</v>
      </c>
      <c r="E157" s="19">
        <v>3.0327868852459017E-2</v>
      </c>
      <c r="F157" s="19">
        <v>3.5245901639344261E-2</v>
      </c>
      <c r="G157" s="3">
        <v>2.2950819672131147E-2</v>
      </c>
      <c r="H157" s="3">
        <v>1.8032786885245903E-2</v>
      </c>
      <c r="I157" s="3">
        <v>9.8360655737704916E-2</v>
      </c>
    </row>
    <row r="158" spans="1:25" x14ac:dyDescent="0.25">
      <c r="A158" s="5" t="s">
        <v>9</v>
      </c>
      <c r="B158" s="19">
        <v>5.8201058201058198E-2</v>
      </c>
      <c r="C158" s="19">
        <v>6.1728395061728392E-2</v>
      </c>
      <c r="D158" s="19">
        <v>8.1128747795414458E-2</v>
      </c>
      <c r="E158" s="19">
        <v>2.4691358024691357E-2</v>
      </c>
      <c r="F158" s="19">
        <v>3.1746031746031744E-2</v>
      </c>
      <c r="G158" s="3">
        <v>1.5873015873015872E-2</v>
      </c>
      <c r="H158" s="3">
        <v>2.292768959435626E-2</v>
      </c>
      <c r="I158" s="3">
        <v>9.1710758377425039E-2</v>
      </c>
    </row>
    <row r="159" spans="1:25" x14ac:dyDescent="0.25">
      <c r="A159" s="5" t="s">
        <v>8</v>
      </c>
      <c r="B159" s="19">
        <v>5.4432348367029551E-2</v>
      </c>
      <c r="C159" s="19">
        <v>5.2877138413685847E-2</v>
      </c>
      <c r="D159" s="19">
        <v>4.1990668740279936E-2</v>
      </c>
      <c r="E159" s="19">
        <v>2.3328149300155521E-2</v>
      </c>
      <c r="F159" s="19">
        <v>3.2659409020217731E-2</v>
      </c>
      <c r="G159" s="3">
        <v>3.4214618973561428E-2</v>
      </c>
      <c r="H159" s="3">
        <v>2.4883359253499222E-2</v>
      </c>
      <c r="I159" s="3">
        <v>0.1119751166407465</v>
      </c>
    </row>
    <row r="160" spans="1:25" x14ac:dyDescent="0.25">
      <c r="A160" s="5" t="s">
        <v>7</v>
      </c>
      <c r="B160" s="19">
        <v>6.4766839378238336E-2</v>
      </c>
      <c r="C160" s="19">
        <v>5.6994818652849742E-2</v>
      </c>
      <c r="D160" s="19">
        <v>7.7720207253886009E-2</v>
      </c>
      <c r="E160" s="19">
        <v>1.5544041450777202E-2</v>
      </c>
      <c r="F160" s="19">
        <v>3.367875647668394E-2</v>
      </c>
      <c r="G160" s="3">
        <v>1.5544041450777202E-2</v>
      </c>
      <c r="H160" s="3">
        <v>1.8134715025906734E-2</v>
      </c>
      <c r="I160" s="3">
        <v>9.3264248704663211E-2</v>
      </c>
    </row>
    <row r="161" spans="1:25" x14ac:dyDescent="0.25">
      <c r="A161" s="5" t="s">
        <v>6</v>
      </c>
      <c r="B161" s="19">
        <v>6.0120240480961921E-2</v>
      </c>
      <c r="C161" s="19">
        <v>6.6132264529058113E-2</v>
      </c>
      <c r="D161" s="19">
        <v>8.0160320641282562E-2</v>
      </c>
      <c r="E161" s="19">
        <v>2.8056112224448898E-2</v>
      </c>
      <c r="F161" s="19">
        <v>4.4088176352705413E-2</v>
      </c>
      <c r="G161" s="3">
        <v>2.8056112224448898E-2</v>
      </c>
      <c r="H161" s="3">
        <v>3.2064128256513023E-2</v>
      </c>
      <c r="I161" s="3">
        <v>8.8176352705410826E-2</v>
      </c>
    </row>
    <row r="162" spans="1:25" x14ac:dyDescent="0.25">
      <c r="A162" s="5" t="s">
        <v>5</v>
      </c>
      <c r="B162" s="19">
        <v>5.5672268907563029E-2</v>
      </c>
      <c r="C162" s="19">
        <v>5.4621848739495799E-2</v>
      </c>
      <c r="D162" s="19">
        <v>6.8802521008403367E-2</v>
      </c>
      <c r="E162" s="19">
        <v>2.7310924369747899E-2</v>
      </c>
      <c r="F162" s="19">
        <v>3.7289915966386554E-2</v>
      </c>
      <c r="G162" s="3">
        <v>1.8382352941176471E-2</v>
      </c>
      <c r="H162" s="3">
        <v>2.100840336134454E-2</v>
      </c>
      <c r="I162" s="3">
        <v>0.1013655462184874</v>
      </c>
    </row>
    <row r="163" spans="1:25" x14ac:dyDescent="0.25">
      <c r="A163" s="5" t="s">
        <v>4</v>
      </c>
      <c r="B163" s="19">
        <v>5.8641975308641972E-2</v>
      </c>
      <c r="C163" s="19">
        <v>5.4012345679012343E-2</v>
      </c>
      <c r="D163" s="19">
        <v>6.4043209876543217E-2</v>
      </c>
      <c r="E163" s="19">
        <v>2.5462962962962962E-2</v>
      </c>
      <c r="F163" s="19">
        <v>3.3179012345679014E-2</v>
      </c>
      <c r="G163" s="3">
        <v>3.1635802469135804E-2</v>
      </c>
      <c r="H163" s="3">
        <v>2.1604938271604937E-2</v>
      </c>
      <c r="I163" s="3">
        <v>9.0277777777777776E-2</v>
      </c>
    </row>
    <row r="164" spans="1:25" x14ac:dyDescent="0.25">
      <c r="A164" s="5" t="s">
        <v>3</v>
      </c>
      <c r="B164" s="19">
        <v>4.6770601336302897E-2</v>
      </c>
      <c r="C164" s="19">
        <v>6.5701559020044542E-2</v>
      </c>
      <c r="D164" s="19">
        <v>7.0155902004454346E-2</v>
      </c>
      <c r="E164" s="19">
        <v>3.7861915367483297E-2</v>
      </c>
      <c r="F164" s="19">
        <v>4.0089086859688199E-2</v>
      </c>
      <c r="G164" s="3">
        <v>2.6726057906458798E-2</v>
      </c>
      <c r="H164" s="3">
        <v>2.4498886414253896E-2</v>
      </c>
      <c r="I164" s="3">
        <v>0.11469933184855234</v>
      </c>
    </row>
    <row r="165" spans="1:25" x14ac:dyDescent="0.25">
      <c r="A165" s="5" t="s">
        <v>2</v>
      </c>
      <c r="B165" s="19">
        <v>6.161841128433556E-2</v>
      </c>
      <c r="C165" s="19">
        <v>5.1224944320712694E-2</v>
      </c>
      <c r="D165" s="19">
        <v>6.6072754268745357E-2</v>
      </c>
      <c r="E165" s="19">
        <v>2.5241276911655532E-2</v>
      </c>
      <c r="F165" s="19">
        <v>3.4149962880475129E-2</v>
      </c>
      <c r="G165" s="3">
        <v>1.855976243504083E-2</v>
      </c>
      <c r="H165" s="3">
        <v>2.3756495916852263E-2</v>
      </c>
      <c r="I165" s="3">
        <v>0.111358574610245</v>
      </c>
    </row>
    <row r="166" spans="1:25" x14ac:dyDescent="0.25">
      <c r="A166" s="5" t="s">
        <v>1</v>
      </c>
      <c r="B166" s="19">
        <v>6.0453400503778336E-2</v>
      </c>
      <c r="C166" s="19">
        <v>5.2896725440806043E-2</v>
      </c>
      <c r="D166" s="19">
        <v>6.5491183879093195E-2</v>
      </c>
      <c r="E166" s="19">
        <v>7.556675062972292E-3</v>
      </c>
      <c r="F166" s="19">
        <v>4.2821158690176324E-2</v>
      </c>
      <c r="G166" s="3">
        <v>3.7783375314861464E-2</v>
      </c>
      <c r="H166" s="3">
        <v>1.5113350125944584E-2</v>
      </c>
      <c r="I166" s="3">
        <v>8.5642317380352648E-2</v>
      </c>
    </row>
    <row r="167" spans="1:25" x14ac:dyDescent="0.25">
      <c r="A167" s="5" t="s">
        <v>0</v>
      </c>
      <c r="B167" s="19">
        <v>6.3593004769475353E-2</v>
      </c>
      <c r="C167" s="19">
        <v>4.9284578696343402E-2</v>
      </c>
      <c r="D167" s="19">
        <v>6.518282988871224E-2</v>
      </c>
      <c r="E167" s="19">
        <v>2.3847376788553261E-2</v>
      </c>
      <c r="F167" s="19">
        <v>2.8616852146263912E-2</v>
      </c>
      <c r="G167" s="3">
        <v>2.2257551669316374E-2</v>
      </c>
      <c r="H167" s="3">
        <v>2.066772655007949E-2</v>
      </c>
      <c r="I167" s="3">
        <v>4.9284578696343402E-2</v>
      </c>
    </row>
    <row r="169" spans="1:25" x14ac:dyDescent="0.25">
      <c r="A169" s="1" t="s">
        <v>177</v>
      </c>
    </row>
    <row r="171" spans="1:25" x14ac:dyDescent="0.25">
      <c r="A171" s="7" t="s">
        <v>16</v>
      </c>
      <c r="B171" s="7" t="s">
        <v>15</v>
      </c>
      <c r="C171" s="10" t="s">
        <v>176</v>
      </c>
      <c r="D171" s="10" t="s">
        <v>175</v>
      </c>
      <c r="E171" s="10" t="s">
        <v>174</v>
      </c>
      <c r="F171" s="10" t="s">
        <v>173</v>
      </c>
      <c r="G171" s="10" t="s">
        <v>172</v>
      </c>
      <c r="H171" s="10" t="s">
        <v>171</v>
      </c>
      <c r="I171" s="10" t="s">
        <v>170</v>
      </c>
      <c r="J171" s="10" t="s">
        <v>169</v>
      </c>
      <c r="K171" s="10" t="s">
        <v>168</v>
      </c>
      <c r="T171" s="8"/>
      <c r="U171" s="8"/>
      <c r="V171" s="8"/>
      <c r="W171" s="8"/>
      <c r="X171" s="8"/>
      <c r="Y171" s="8"/>
    </row>
    <row r="172" spans="1:25" x14ac:dyDescent="0.25">
      <c r="A172" s="6" t="s">
        <v>11</v>
      </c>
      <c r="B172" s="4">
        <v>3110</v>
      </c>
      <c r="C172" s="19">
        <v>4.9196141479099675E-2</v>
      </c>
      <c r="D172" s="19">
        <v>0.16045016077170418</v>
      </c>
      <c r="E172" s="19">
        <v>3.8906752411575561E-2</v>
      </c>
      <c r="F172" s="19">
        <v>5.2411575562700964E-2</v>
      </c>
      <c r="G172" s="19">
        <v>8.1672025723472666E-2</v>
      </c>
      <c r="H172" s="19">
        <v>7.1061093247588428E-2</v>
      </c>
      <c r="I172" s="19">
        <v>9.6141479099678462E-2</v>
      </c>
      <c r="J172" s="19">
        <v>6.1093247588424437E-2</v>
      </c>
      <c r="K172" s="19">
        <v>6.3665594855305471E-2</v>
      </c>
      <c r="T172" s="2"/>
      <c r="U172" s="2"/>
      <c r="V172" s="2"/>
      <c r="W172" s="2"/>
      <c r="X172" s="2"/>
      <c r="Y172" s="2"/>
    </row>
    <row r="173" spans="1:25" x14ac:dyDescent="0.25">
      <c r="A173" s="5" t="s">
        <v>10</v>
      </c>
      <c r="B173" s="4">
        <v>1145</v>
      </c>
      <c r="C173" s="19">
        <v>4.9781659388646288E-2</v>
      </c>
      <c r="D173" s="19">
        <v>0.15982532751091702</v>
      </c>
      <c r="E173" s="19">
        <v>4.1921397379912663E-2</v>
      </c>
      <c r="F173" s="19">
        <v>4.9781659388646288E-2</v>
      </c>
      <c r="G173" s="19">
        <v>8.9956331877729251E-2</v>
      </c>
      <c r="H173" s="19">
        <v>8.7336244541484712E-2</v>
      </c>
      <c r="I173" s="19">
        <v>8.5589519650655019E-2</v>
      </c>
      <c r="J173" s="19">
        <v>6.1135371179039298E-2</v>
      </c>
      <c r="K173" s="19">
        <v>6.2882096069868998E-2</v>
      </c>
      <c r="T173" s="2"/>
      <c r="U173" s="2"/>
      <c r="V173" s="2"/>
      <c r="W173" s="2"/>
      <c r="X173" s="2"/>
      <c r="Y173" s="2"/>
    </row>
    <row r="174" spans="1:25" x14ac:dyDescent="0.25">
      <c r="A174" s="5" t="s">
        <v>9</v>
      </c>
      <c r="B174" s="4">
        <v>539</v>
      </c>
      <c r="C174" s="19">
        <v>4.4526901669758812E-2</v>
      </c>
      <c r="D174" s="19">
        <v>0.13172541743970315</v>
      </c>
      <c r="E174" s="19">
        <v>3.525046382189239E-2</v>
      </c>
      <c r="F174" s="19">
        <v>6.6790352504638217E-2</v>
      </c>
      <c r="G174" s="19">
        <v>8.1632653061224483E-2</v>
      </c>
      <c r="H174" s="19">
        <v>6.3079777365491654E-2</v>
      </c>
      <c r="I174" s="19">
        <v>0.12430426716141002</v>
      </c>
      <c r="J174" s="19">
        <v>5.5658627087198514E-2</v>
      </c>
      <c r="K174" s="19">
        <v>7.9777365491651209E-2</v>
      </c>
      <c r="T174" s="2"/>
      <c r="U174" s="2"/>
      <c r="V174" s="2"/>
      <c r="W174" s="2"/>
      <c r="X174" s="2"/>
      <c r="Y174" s="2"/>
    </row>
    <row r="175" spans="1:25" x14ac:dyDescent="0.25">
      <c r="A175" s="5" t="s">
        <v>8</v>
      </c>
      <c r="B175" s="4">
        <v>591</v>
      </c>
      <c r="C175" s="19">
        <v>4.7377326565143825E-2</v>
      </c>
      <c r="D175" s="19">
        <v>0.19120135363790186</v>
      </c>
      <c r="E175" s="19">
        <v>4.7377326565143825E-2</v>
      </c>
      <c r="F175" s="19">
        <v>5.2453468697123522E-2</v>
      </c>
      <c r="G175" s="19">
        <v>7.1065989847715741E-2</v>
      </c>
      <c r="H175" s="19">
        <v>4.5685279187817257E-2</v>
      </c>
      <c r="I175" s="19">
        <v>0.10829103214890017</v>
      </c>
      <c r="J175" s="19">
        <v>5.5837563451776651E-2</v>
      </c>
      <c r="K175" s="19">
        <v>4.5685279187817257E-2</v>
      </c>
      <c r="T175" s="2"/>
      <c r="U175" s="2"/>
      <c r="V175" s="2"/>
      <c r="W175" s="2"/>
      <c r="X175" s="2"/>
      <c r="Y175" s="2"/>
    </row>
    <row r="176" spans="1:25" x14ac:dyDescent="0.25">
      <c r="A176" s="5" t="s">
        <v>7</v>
      </c>
      <c r="B176" s="4">
        <v>372</v>
      </c>
      <c r="C176" s="19">
        <v>6.4516129032258063E-2</v>
      </c>
      <c r="D176" s="19">
        <v>0.18817204301075269</v>
      </c>
      <c r="E176" s="19">
        <v>4.0322580645161289E-2</v>
      </c>
      <c r="F176" s="19">
        <v>5.3763440860215055E-2</v>
      </c>
      <c r="G176" s="19">
        <v>8.3333333333333329E-2</v>
      </c>
      <c r="H176" s="19">
        <v>7.2580645161290328E-2</v>
      </c>
      <c r="I176" s="19">
        <v>8.8709677419354843E-2</v>
      </c>
      <c r="J176" s="19">
        <v>4.8387096774193547E-2</v>
      </c>
      <c r="K176" s="19">
        <v>7.7956989247311828E-2</v>
      </c>
      <c r="T176" s="2"/>
      <c r="U176" s="2"/>
      <c r="V176" s="2"/>
      <c r="W176" s="2"/>
      <c r="X176" s="2"/>
      <c r="Y176" s="2"/>
    </row>
    <row r="177" spans="1:25" x14ac:dyDescent="0.25">
      <c r="A177" s="5" t="s">
        <v>6</v>
      </c>
      <c r="B177" s="4">
        <v>463</v>
      </c>
      <c r="C177" s="19">
        <v>4.3196544276457881E-2</v>
      </c>
      <c r="D177" s="19">
        <v>0.13390928725701945</v>
      </c>
      <c r="E177" s="19">
        <v>2.3758099352051837E-2</v>
      </c>
      <c r="F177" s="19">
        <v>4.1036717062634988E-2</v>
      </c>
      <c r="G177" s="19">
        <v>7.3434125269978404E-2</v>
      </c>
      <c r="H177" s="19">
        <v>7.1274298056155511E-2</v>
      </c>
      <c r="I177" s="19">
        <v>7.9913606911447083E-2</v>
      </c>
      <c r="J177" s="19">
        <v>8.4233261339092869E-2</v>
      </c>
      <c r="K177" s="19">
        <v>5.8315334773218146E-2</v>
      </c>
      <c r="T177" s="2"/>
      <c r="U177" s="2"/>
      <c r="V177" s="2"/>
      <c r="W177" s="2"/>
      <c r="X177" s="2"/>
      <c r="Y177" s="2"/>
    </row>
    <row r="178" spans="1:25" x14ac:dyDescent="0.25">
      <c r="A178" s="5" t="s">
        <v>5</v>
      </c>
      <c r="B178" s="4">
        <v>1771</v>
      </c>
      <c r="C178" s="19">
        <v>5.5900621118012424E-2</v>
      </c>
      <c r="D178" s="19">
        <v>0.15358554488989271</v>
      </c>
      <c r="E178" s="19">
        <v>4.3478260869565216E-2</v>
      </c>
      <c r="F178" s="19">
        <v>4.9689440993788817E-2</v>
      </c>
      <c r="G178" s="19">
        <v>7.7357425183512143E-2</v>
      </c>
      <c r="H178" s="19">
        <v>6.4370412196499152E-2</v>
      </c>
      <c r="I178" s="19">
        <v>9.9378881987577633E-2</v>
      </c>
      <c r="J178" s="19">
        <v>5.7029926595143984E-2</v>
      </c>
      <c r="K178" s="19">
        <v>6.2676453980801808E-2</v>
      </c>
      <c r="T178" s="2"/>
      <c r="U178" s="2"/>
      <c r="V178" s="2"/>
      <c r="W178" s="2"/>
      <c r="X178" s="2"/>
      <c r="Y178" s="2"/>
    </row>
    <row r="179" spans="1:25" x14ac:dyDescent="0.25">
      <c r="A179" s="5" t="s">
        <v>4</v>
      </c>
      <c r="B179" s="4">
        <v>1240</v>
      </c>
      <c r="C179" s="19">
        <v>4.1129032258064517E-2</v>
      </c>
      <c r="D179" s="19">
        <v>0.16774193548387098</v>
      </c>
      <c r="E179" s="19">
        <v>3.3870967741935487E-2</v>
      </c>
      <c r="F179" s="19">
        <v>5.8870967741935482E-2</v>
      </c>
      <c r="G179" s="19">
        <v>8.7903225806451615E-2</v>
      </c>
      <c r="H179" s="19">
        <v>8.3064516129032262E-2</v>
      </c>
      <c r="I179" s="19">
        <v>9.3548387096774197E-2</v>
      </c>
      <c r="J179" s="19">
        <v>6.4516129032258063E-2</v>
      </c>
      <c r="K179" s="19">
        <v>6.7741935483870974E-2</v>
      </c>
      <c r="T179" s="2"/>
      <c r="U179" s="2"/>
      <c r="V179" s="2"/>
      <c r="W179" s="2"/>
      <c r="X179" s="2"/>
      <c r="Y179" s="2"/>
    </row>
    <row r="180" spans="1:25" x14ac:dyDescent="0.25">
      <c r="A180" s="5" t="s">
        <v>3</v>
      </c>
      <c r="B180" s="4">
        <v>856</v>
      </c>
      <c r="C180" s="19">
        <v>5.3738317757009345E-2</v>
      </c>
      <c r="D180" s="19">
        <v>0.13317757009345793</v>
      </c>
      <c r="E180" s="19">
        <v>4.3224299065420559E-2</v>
      </c>
      <c r="F180" s="19">
        <v>3.6214953271028034E-2</v>
      </c>
      <c r="G180" s="19">
        <v>6.7757009345794386E-2</v>
      </c>
      <c r="H180" s="19">
        <v>7.476635514018691E-2</v>
      </c>
      <c r="I180" s="19">
        <v>0.10747663551401869</v>
      </c>
      <c r="J180" s="19">
        <v>4.6728971962616821E-2</v>
      </c>
      <c r="K180" s="19">
        <v>6.6588785046728965E-2</v>
      </c>
      <c r="T180" s="2"/>
      <c r="U180" s="2"/>
      <c r="V180" s="2"/>
      <c r="W180" s="2"/>
      <c r="X180" s="2"/>
      <c r="Y180" s="2"/>
    </row>
    <row r="181" spans="1:25" x14ac:dyDescent="0.25">
      <c r="A181" s="5" t="s">
        <v>2</v>
      </c>
      <c r="B181" s="4">
        <v>1257</v>
      </c>
      <c r="C181" s="19">
        <v>6.0461416070007955E-2</v>
      </c>
      <c r="D181" s="19">
        <v>0.16865552903739062</v>
      </c>
      <c r="E181" s="19">
        <v>3.9777247414478918E-2</v>
      </c>
      <c r="F181" s="19">
        <v>5.0914876690533017E-2</v>
      </c>
      <c r="G181" s="19">
        <v>8.1145584725536998E-2</v>
      </c>
      <c r="H181" s="19">
        <v>6.3643595863166272E-2</v>
      </c>
      <c r="I181" s="19">
        <v>8.2736674622116146E-2</v>
      </c>
      <c r="J181" s="19">
        <v>5.8074781225139219E-2</v>
      </c>
      <c r="K181" s="19">
        <v>5.88703261734288E-2</v>
      </c>
      <c r="T181" s="2"/>
      <c r="U181" s="2"/>
      <c r="V181" s="2"/>
      <c r="W181" s="2"/>
      <c r="X181" s="2"/>
      <c r="Y181" s="2"/>
    </row>
    <row r="182" spans="1:25" x14ac:dyDescent="0.25">
      <c r="A182" s="5" t="s">
        <v>1</v>
      </c>
      <c r="B182" s="4">
        <v>377</v>
      </c>
      <c r="C182" s="19">
        <v>4.2440318302387266E-2</v>
      </c>
      <c r="D182" s="19">
        <v>0.20159151193633953</v>
      </c>
      <c r="E182" s="19">
        <v>2.3872679045092837E-2</v>
      </c>
      <c r="F182" s="19">
        <v>4.5092838196286469E-2</v>
      </c>
      <c r="G182" s="19">
        <v>8.4880636604774531E-2</v>
      </c>
      <c r="H182" s="19">
        <v>6.1007957559681698E-2</v>
      </c>
      <c r="I182" s="19">
        <v>0.10610079575596817</v>
      </c>
      <c r="J182" s="19">
        <v>6.1007957559681698E-2</v>
      </c>
      <c r="K182" s="19">
        <v>5.8355437665782495E-2</v>
      </c>
      <c r="T182" s="2"/>
      <c r="U182" s="2"/>
      <c r="V182" s="2"/>
      <c r="W182" s="2"/>
      <c r="X182" s="2"/>
      <c r="Y182" s="2"/>
    </row>
    <row r="183" spans="1:25" x14ac:dyDescent="0.25">
      <c r="A183" s="5" t="s">
        <v>0</v>
      </c>
      <c r="B183" s="4">
        <v>582</v>
      </c>
      <c r="C183" s="19">
        <v>2.4054982817869417E-2</v>
      </c>
      <c r="D183" s="19">
        <v>0.1563573883161512</v>
      </c>
      <c r="E183" s="19">
        <v>4.29553264604811E-2</v>
      </c>
      <c r="F183" s="19">
        <v>8.0756013745704472E-2</v>
      </c>
      <c r="G183" s="19">
        <v>9.4501718213058417E-2</v>
      </c>
      <c r="H183" s="19">
        <v>8.9347079037800689E-2</v>
      </c>
      <c r="I183" s="19">
        <v>0.10309278350515463</v>
      </c>
      <c r="J183" s="19">
        <v>8.5910652920962199E-2</v>
      </c>
      <c r="K183" s="19">
        <v>7.560137457044673E-2</v>
      </c>
      <c r="T183" s="2"/>
      <c r="U183" s="2"/>
      <c r="V183" s="2"/>
      <c r="W183" s="2"/>
      <c r="X183" s="2"/>
      <c r="Y183" s="2"/>
    </row>
    <row r="185" spans="1:25" x14ac:dyDescent="0.25">
      <c r="A185" s="7" t="s">
        <v>16</v>
      </c>
      <c r="B185" s="7" t="s">
        <v>15</v>
      </c>
      <c r="C185" s="10" t="s">
        <v>167</v>
      </c>
      <c r="D185" s="10" t="s">
        <v>166</v>
      </c>
      <c r="E185" s="10" t="s">
        <v>165</v>
      </c>
      <c r="F185" s="10" t="s">
        <v>164</v>
      </c>
      <c r="G185" s="10" t="s">
        <v>163</v>
      </c>
      <c r="H185" s="7" t="s">
        <v>162</v>
      </c>
      <c r="I185" s="7" t="s">
        <v>161</v>
      </c>
      <c r="J185" s="7" t="s">
        <v>160</v>
      </c>
    </row>
    <row r="186" spans="1:25" x14ac:dyDescent="0.25">
      <c r="A186" s="6" t="s">
        <v>11</v>
      </c>
      <c r="B186" s="4">
        <v>3110</v>
      </c>
      <c r="C186" s="19">
        <v>5.819935691318328E-2</v>
      </c>
      <c r="D186" s="19">
        <v>4.4051446945337622E-2</v>
      </c>
      <c r="E186" s="19">
        <v>6.463022508038585E-2</v>
      </c>
      <c r="F186" s="19">
        <v>2.0900321543408359E-2</v>
      </c>
      <c r="G186" s="19">
        <v>3.1832797427652736E-2</v>
      </c>
      <c r="H186" s="3">
        <v>1.607717041800643E-2</v>
      </c>
      <c r="I186" s="3">
        <v>1.7363344051446947E-2</v>
      </c>
      <c r="J186" s="3">
        <v>7.2347266881028938E-2</v>
      </c>
    </row>
    <row r="187" spans="1:25" x14ac:dyDescent="0.25">
      <c r="A187" s="5" t="s">
        <v>10</v>
      </c>
      <c r="B187" s="4">
        <v>1145</v>
      </c>
      <c r="C187" s="19">
        <v>5.7641921397379912E-2</v>
      </c>
      <c r="D187" s="19">
        <v>4.2794759825327509E-2</v>
      </c>
      <c r="E187" s="19">
        <v>6.2882096069868998E-2</v>
      </c>
      <c r="F187" s="19">
        <v>1.5720524017467249E-2</v>
      </c>
      <c r="G187" s="19">
        <v>3.3187772925764192E-2</v>
      </c>
      <c r="H187" s="3">
        <v>1.3100436681222707E-2</v>
      </c>
      <c r="I187" s="3">
        <v>1.8340611353711789E-2</v>
      </c>
      <c r="J187" s="3">
        <v>6.8122270742358076E-2</v>
      </c>
    </row>
    <row r="188" spans="1:25" x14ac:dyDescent="0.25">
      <c r="A188" s="5" t="s">
        <v>9</v>
      </c>
      <c r="B188" s="4">
        <v>539</v>
      </c>
      <c r="C188" s="19">
        <v>6.1224489795918366E-2</v>
      </c>
      <c r="D188" s="19">
        <v>3.3395176252319109E-2</v>
      </c>
      <c r="E188" s="19">
        <v>5.7513914656771803E-2</v>
      </c>
      <c r="F188" s="19">
        <v>1.8552875695732839E-2</v>
      </c>
      <c r="G188" s="19">
        <v>3.896103896103896E-2</v>
      </c>
      <c r="H188" s="3">
        <v>1.2987012987012988E-2</v>
      </c>
      <c r="I188" s="3">
        <v>1.8552875695732839E-2</v>
      </c>
      <c r="J188" s="3">
        <v>7.6066790352504632E-2</v>
      </c>
    </row>
    <row r="189" spans="1:25" x14ac:dyDescent="0.25">
      <c r="A189" s="5" t="s">
        <v>8</v>
      </c>
      <c r="B189" s="4">
        <v>591</v>
      </c>
      <c r="C189" s="19">
        <v>5.0761421319796954E-2</v>
      </c>
      <c r="D189" s="19">
        <v>5.5837563451776651E-2</v>
      </c>
      <c r="E189" s="19">
        <v>6.5989847715736044E-2</v>
      </c>
      <c r="F189" s="19">
        <v>2.1996615905245348E-2</v>
      </c>
      <c r="G189" s="19">
        <v>2.1996615905245348E-2</v>
      </c>
      <c r="H189" s="3">
        <v>1.6920473773265651E-2</v>
      </c>
      <c r="I189" s="3">
        <v>1.015228426395939E-2</v>
      </c>
      <c r="J189" s="3">
        <v>9.1370558375634514E-2</v>
      </c>
    </row>
    <row r="190" spans="1:25" x14ac:dyDescent="0.25">
      <c r="A190" s="5" t="s">
        <v>7</v>
      </c>
      <c r="B190" s="4">
        <v>372</v>
      </c>
      <c r="C190" s="19">
        <v>5.9139784946236562E-2</v>
      </c>
      <c r="D190" s="19">
        <v>3.7634408602150539E-2</v>
      </c>
      <c r="E190" s="19">
        <v>5.1075268817204304E-2</v>
      </c>
      <c r="F190" s="19">
        <v>1.6129032258064516E-2</v>
      </c>
      <c r="G190" s="19">
        <v>2.9569892473118281E-2</v>
      </c>
      <c r="H190" s="3">
        <v>0</v>
      </c>
      <c r="I190" s="3">
        <v>2.1505376344086023E-2</v>
      </c>
      <c r="J190" s="3">
        <v>6.7204301075268813E-2</v>
      </c>
    </row>
    <row r="191" spans="1:25" x14ac:dyDescent="0.25">
      <c r="A191" s="5" t="s">
        <v>6</v>
      </c>
      <c r="B191" s="4">
        <v>463</v>
      </c>
      <c r="C191" s="19">
        <v>6.4794816414686832E-2</v>
      </c>
      <c r="D191" s="19">
        <v>4.9676025917926567E-2</v>
      </c>
      <c r="E191" s="19">
        <v>8.6393088552915762E-2</v>
      </c>
      <c r="F191" s="19">
        <v>3.8876889848812095E-2</v>
      </c>
      <c r="G191" s="19">
        <v>3.4557235421166309E-2</v>
      </c>
      <c r="H191" s="3">
        <v>3.8876889848812095E-2</v>
      </c>
      <c r="I191" s="3">
        <v>1.9438444924406047E-2</v>
      </c>
      <c r="J191" s="3">
        <v>5.8315334773218146E-2</v>
      </c>
    </row>
    <row r="192" spans="1:25" x14ac:dyDescent="0.25">
      <c r="A192" s="5" t="s">
        <v>5</v>
      </c>
      <c r="B192" s="4">
        <v>1771</v>
      </c>
      <c r="C192" s="19">
        <v>6.2676453980801808E-2</v>
      </c>
      <c r="D192" s="19">
        <v>4.5736871823828344E-2</v>
      </c>
      <c r="E192" s="19">
        <v>7.1146245059288543E-2</v>
      </c>
      <c r="F192" s="19">
        <v>1.8633540372670808E-2</v>
      </c>
      <c r="G192" s="19">
        <v>2.9361942405420668E-2</v>
      </c>
      <c r="H192" s="3">
        <v>1.4680971202710334E-2</v>
      </c>
      <c r="I192" s="3">
        <v>1.7504234895539244E-2</v>
      </c>
      <c r="J192" s="3">
        <v>7.6792772444946353E-2</v>
      </c>
    </row>
    <row r="193" spans="1:25" x14ac:dyDescent="0.25">
      <c r="A193" s="5" t="s">
        <v>4</v>
      </c>
      <c r="B193" s="4">
        <v>1240</v>
      </c>
      <c r="C193" s="19">
        <v>5.1612903225806452E-2</v>
      </c>
      <c r="D193" s="19">
        <v>3.7903225806451613E-2</v>
      </c>
      <c r="E193" s="19">
        <v>5.4032258064516128E-2</v>
      </c>
      <c r="F193" s="19">
        <v>2.1774193548387097E-2</v>
      </c>
      <c r="G193" s="19">
        <v>3.7096774193548385E-2</v>
      </c>
      <c r="H193" s="3">
        <v>1.7741935483870968E-2</v>
      </c>
      <c r="I193" s="3">
        <v>1.6935483870967744E-2</v>
      </c>
      <c r="J193" s="3">
        <v>6.4516129032258063E-2</v>
      </c>
    </row>
    <row r="194" spans="1:25" x14ac:dyDescent="0.25">
      <c r="A194" s="5" t="s">
        <v>3</v>
      </c>
      <c r="B194" s="4">
        <v>856</v>
      </c>
      <c r="C194" s="19">
        <v>6.6588785046728965E-2</v>
      </c>
      <c r="D194" s="19">
        <v>4.3224299065420559E-2</v>
      </c>
      <c r="E194" s="19">
        <v>8.2943925233644855E-2</v>
      </c>
      <c r="F194" s="19">
        <v>2.336448598130841E-2</v>
      </c>
      <c r="G194" s="19">
        <v>3.8551401869158876E-2</v>
      </c>
      <c r="H194" s="3">
        <v>1.2850467289719626E-2</v>
      </c>
      <c r="I194" s="3">
        <v>1.8691588785046728E-2</v>
      </c>
      <c r="J194" s="3">
        <v>8.4112149532710276E-2</v>
      </c>
    </row>
    <row r="195" spans="1:25" x14ac:dyDescent="0.25">
      <c r="A195" s="5" t="s">
        <v>2</v>
      </c>
      <c r="B195" s="4">
        <v>1257</v>
      </c>
      <c r="C195" s="19">
        <v>5.3301511535401754E-2</v>
      </c>
      <c r="D195" s="19">
        <v>5.0119331742243436E-2</v>
      </c>
      <c r="E195" s="19">
        <v>5.6483691328560064E-2</v>
      </c>
      <c r="F195" s="19">
        <v>2.0684168655529037E-2</v>
      </c>
      <c r="G195" s="19">
        <v>3.1821797931583136E-2</v>
      </c>
      <c r="H195" s="3">
        <v>1.7501988862370723E-2</v>
      </c>
      <c r="I195" s="3">
        <v>2.0684168655529037E-2</v>
      </c>
      <c r="J195" s="3">
        <v>8.5123309466984889E-2</v>
      </c>
    </row>
    <row r="196" spans="1:25" x14ac:dyDescent="0.25">
      <c r="A196" s="5" t="s">
        <v>1</v>
      </c>
      <c r="B196" s="4">
        <v>377</v>
      </c>
      <c r="C196" s="19">
        <v>6.1007957559681698E-2</v>
      </c>
      <c r="D196" s="19">
        <v>3.1830238726790451E-2</v>
      </c>
      <c r="E196" s="19">
        <v>7.4270557029177717E-2</v>
      </c>
      <c r="F196" s="19">
        <v>2.9177718832891247E-2</v>
      </c>
      <c r="G196" s="19">
        <v>2.3872679045092837E-2</v>
      </c>
      <c r="H196" s="3">
        <v>1.8567639257294429E-2</v>
      </c>
      <c r="I196" s="3">
        <v>1.0610079575596816E-2</v>
      </c>
      <c r="J196" s="3">
        <v>6.6312997347480113E-2</v>
      </c>
    </row>
    <row r="197" spans="1:25" x14ac:dyDescent="0.25">
      <c r="A197" s="5" t="s">
        <v>0</v>
      </c>
      <c r="B197" s="4">
        <v>582</v>
      </c>
      <c r="C197" s="19">
        <v>5.6701030927835051E-2</v>
      </c>
      <c r="D197" s="19">
        <v>3.951890034364261E-2</v>
      </c>
      <c r="E197" s="19">
        <v>4.9828178694158079E-2</v>
      </c>
      <c r="F197" s="19">
        <v>1.0309278350515464E-2</v>
      </c>
      <c r="G197" s="19">
        <v>2.9209621993127148E-2</v>
      </c>
      <c r="H197" s="3">
        <v>1.7182130584192441E-2</v>
      </c>
      <c r="I197" s="3">
        <v>1.3745704467353952E-2</v>
      </c>
      <c r="J197" s="3">
        <v>3.0927835051546393E-2</v>
      </c>
    </row>
    <row r="199" spans="1:25" x14ac:dyDescent="0.25">
      <c r="A199" s="1" t="s">
        <v>159</v>
      </c>
    </row>
    <row r="201" spans="1:25" x14ac:dyDescent="0.25">
      <c r="A201" s="7" t="s">
        <v>16</v>
      </c>
      <c r="B201" s="7" t="s">
        <v>15</v>
      </c>
      <c r="C201" s="10">
        <v>1</v>
      </c>
      <c r="D201" s="10">
        <v>2</v>
      </c>
      <c r="E201" s="10">
        <v>3</v>
      </c>
      <c r="F201" s="10">
        <v>4</v>
      </c>
      <c r="G201" s="10" t="s">
        <v>158</v>
      </c>
      <c r="H201" s="9"/>
      <c r="I201" s="9"/>
      <c r="J201" s="9"/>
      <c r="K201" s="9"/>
      <c r="L201" s="9"/>
      <c r="M201" s="9"/>
      <c r="N201" s="9"/>
      <c r="O201" s="9"/>
      <c r="P201" s="9"/>
      <c r="Q201" s="8"/>
      <c r="R201" s="8"/>
      <c r="S201" s="8"/>
      <c r="T201" s="8"/>
      <c r="U201" s="8"/>
      <c r="V201" s="8"/>
      <c r="W201" s="8"/>
      <c r="X201" s="8"/>
      <c r="Y201" s="8"/>
    </row>
    <row r="202" spans="1:25" x14ac:dyDescent="0.25">
      <c r="A202" s="6" t="s">
        <v>11</v>
      </c>
      <c r="B202" s="4">
        <v>3879</v>
      </c>
      <c r="C202" s="19">
        <v>0.19850476927043054</v>
      </c>
      <c r="D202" s="19">
        <v>0.35163701985047691</v>
      </c>
      <c r="E202" s="19">
        <v>0.27842227378190254</v>
      </c>
      <c r="F202" s="19">
        <v>9.8221191028615623E-2</v>
      </c>
      <c r="G202" s="19">
        <v>7.321474606857438E-2</v>
      </c>
      <c r="H202" s="20"/>
      <c r="I202" s="20"/>
      <c r="J202" s="20"/>
      <c r="K202" s="20"/>
      <c r="L202" s="20"/>
      <c r="M202" s="20"/>
      <c r="N202" s="20"/>
      <c r="O202" s="20"/>
      <c r="P202" s="20"/>
      <c r="Q202" s="2"/>
      <c r="R202" s="2"/>
      <c r="S202" s="2"/>
      <c r="T202" s="2"/>
      <c r="U202" s="2"/>
      <c r="V202" s="2"/>
      <c r="W202" s="2"/>
      <c r="X202" s="2"/>
      <c r="Y202" s="2"/>
    </row>
    <row r="203" spans="1:25" x14ac:dyDescent="0.25">
      <c r="A203" s="5" t="s">
        <v>10</v>
      </c>
      <c r="B203" s="4">
        <v>1351</v>
      </c>
      <c r="C203" s="19">
        <v>0.20725388601036268</v>
      </c>
      <c r="D203" s="19">
        <v>0.35603256846780162</v>
      </c>
      <c r="E203" s="19">
        <v>0.28793486306439675</v>
      </c>
      <c r="F203" s="19">
        <v>8.8823094004441161E-2</v>
      </c>
      <c r="G203" s="19">
        <v>5.9955588452997782E-2</v>
      </c>
      <c r="H203" s="20"/>
      <c r="I203" s="20"/>
      <c r="J203" s="20"/>
      <c r="K203" s="20"/>
      <c r="L203" s="20"/>
      <c r="M203" s="20"/>
      <c r="N203" s="20"/>
      <c r="O203" s="20"/>
      <c r="P203" s="20"/>
      <c r="Q203" s="2"/>
      <c r="R203" s="2"/>
      <c r="S203" s="2"/>
      <c r="T203" s="2"/>
      <c r="U203" s="2"/>
      <c r="V203" s="2"/>
      <c r="W203" s="2"/>
      <c r="X203" s="2"/>
      <c r="Y203" s="2"/>
    </row>
    <row r="204" spans="1:25" x14ac:dyDescent="0.25">
      <c r="A204" s="5" t="s">
        <v>9</v>
      </c>
      <c r="B204" s="4">
        <v>696</v>
      </c>
      <c r="C204" s="19">
        <v>0.20545977011494254</v>
      </c>
      <c r="D204" s="19">
        <v>0.34195402298850575</v>
      </c>
      <c r="E204" s="19">
        <v>0.29454022988505746</v>
      </c>
      <c r="F204" s="19">
        <v>0.10201149425287356</v>
      </c>
      <c r="G204" s="19">
        <v>5.6034482758620691E-2</v>
      </c>
      <c r="H204" s="20"/>
      <c r="I204" s="20"/>
      <c r="J204" s="20"/>
      <c r="K204" s="20"/>
      <c r="L204" s="20"/>
      <c r="M204" s="20"/>
      <c r="N204" s="20"/>
      <c r="O204" s="20"/>
      <c r="P204" s="20"/>
      <c r="Q204" s="2"/>
      <c r="R204" s="2"/>
      <c r="S204" s="2"/>
      <c r="T204" s="2"/>
      <c r="U204" s="2"/>
      <c r="V204" s="2"/>
      <c r="W204" s="2"/>
      <c r="X204" s="2"/>
      <c r="Y204" s="2"/>
    </row>
    <row r="205" spans="1:25" x14ac:dyDescent="0.25">
      <c r="A205" s="5" t="s">
        <v>8</v>
      </c>
      <c r="B205" s="4">
        <v>767</v>
      </c>
      <c r="C205" s="19">
        <v>0.19295958279009126</v>
      </c>
      <c r="D205" s="19">
        <v>0.35853976531942633</v>
      </c>
      <c r="E205" s="19">
        <v>0.30899608865710559</v>
      </c>
      <c r="F205" s="19">
        <v>9.126466753585398E-2</v>
      </c>
      <c r="G205" s="19">
        <v>4.8239895697522815E-2</v>
      </c>
      <c r="H205" s="20"/>
      <c r="I205" s="20"/>
      <c r="J205" s="20"/>
      <c r="K205" s="20"/>
      <c r="L205" s="20"/>
      <c r="M205" s="20"/>
      <c r="N205" s="20"/>
      <c r="O205" s="20"/>
      <c r="P205" s="20"/>
      <c r="Q205" s="2"/>
      <c r="R205" s="2"/>
      <c r="S205" s="2"/>
      <c r="T205" s="2"/>
      <c r="U205" s="2"/>
      <c r="V205" s="2"/>
      <c r="W205" s="2"/>
      <c r="X205" s="2"/>
      <c r="Y205" s="2"/>
    </row>
    <row r="206" spans="1:25" x14ac:dyDescent="0.25">
      <c r="A206" s="5" t="s">
        <v>7</v>
      </c>
      <c r="B206" s="4">
        <v>434</v>
      </c>
      <c r="C206" s="19">
        <v>0.21428571428571427</v>
      </c>
      <c r="D206" s="19">
        <v>0.39631336405529954</v>
      </c>
      <c r="E206" s="19">
        <v>0.25806451612903225</v>
      </c>
      <c r="F206" s="19">
        <v>8.294930875576037E-2</v>
      </c>
      <c r="G206" s="19">
        <v>4.8387096774193547E-2</v>
      </c>
      <c r="H206" s="20"/>
      <c r="I206" s="20"/>
      <c r="J206" s="20"/>
      <c r="K206" s="20"/>
      <c r="L206" s="20"/>
      <c r="M206" s="20"/>
      <c r="N206" s="20"/>
      <c r="O206" s="20"/>
      <c r="P206" s="20"/>
      <c r="Q206" s="2"/>
      <c r="R206" s="2"/>
      <c r="S206" s="2"/>
      <c r="T206" s="2"/>
      <c r="U206" s="2"/>
      <c r="V206" s="2"/>
      <c r="W206" s="2"/>
      <c r="X206" s="2"/>
      <c r="Y206" s="2"/>
    </row>
    <row r="207" spans="1:25" x14ac:dyDescent="0.25">
      <c r="A207" s="5" t="s">
        <v>6</v>
      </c>
      <c r="B207" s="4">
        <v>631</v>
      </c>
      <c r="C207" s="19">
        <v>0.16798732171156894</v>
      </c>
      <c r="D207" s="19">
        <v>0.31378763866877973</v>
      </c>
      <c r="E207" s="19">
        <v>0.21711568938193343</v>
      </c>
      <c r="F207" s="19">
        <v>0.13312202852614896</v>
      </c>
      <c r="G207" s="19">
        <v>0.16798732171156894</v>
      </c>
      <c r="H207" s="20"/>
      <c r="I207" s="20"/>
      <c r="J207" s="20"/>
      <c r="K207" s="20"/>
      <c r="L207" s="20"/>
      <c r="M207" s="20"/>
      <c r="N207" s="20"/>
      <c r="O207" s="20"/>
      <c r="P207" s="20"/>
      <c r="Q207" s="2"/>
      <c r="R207" s="2"/>
      <c r="S207" s="2"/>
      <c r="T207" s="2"/>
      <c r="U207" s="2"/>
      <c r="V207" s="2"/>
      <c r="W207" s="2"/>
      <c r="X207" s="2"/>
      <c r="Y207" s="2"/>
    </row>
    <row r="208" spans="1:25" x14ac:dyDescent="0.25">
      <c r="A208" s="5" t="s">
        <v>5</v>
      </c>
      <c r="B208" s="4">
        <v>2200</v>
      </c>
      <c r="C208" s="19">
        <v>0.17136363636363636</v>
      </c>
      <c r="D208" s="19">
        <v>0.35</v>
      </c>
      <c r="E208" s="19">
        <v>0.29818181818181816</v>
      </c>
      <c r="F208" s="19">
        <v>0.10272727272727272</v>
      </c>
      <c r="G208" s="19">
        <v>7.7727272727272728E-2</v>
      </c>
      <c r="H208" s="20"/>
      <c r="I208" s="20"/>
      <c r="J208" s="20"/>
      <c r="K208" s="20"/>
      <c r="L208" s="20"/>
      <c r="M208" s="20"/>
      <c r="N208" s="20"/>
      <c r="O208" s="20"/>
      <c r="P208" s="20"/>
      <c r="Q208" s="2"/>
      <c r="R208" s="2"/>
      <c r="S208" s="2"/>
      <c r="T208" s="2"/>
      <c r="U208" s="2"/>
      <c r="V208" s="2"/>
      <c r="W208" s="2"/>
      <c r="X208" s="2"/>
      <c r="Y208" s="2"/>
    </row>
    <row r="209" spans="1:25" x14ac:dyDescent="0.25">
      <c r="A209" s="5" t="s">
        <v>4</v>
      </c>
      <c r="B209" s="4">
        <v>1471</v>
      </c>
      <c r="C209" s="19">
        <v>0.23589394969408567</v>
      </c>
      <c r="D209" s="19">
        <v>0.35078178110129166</v>
      </c>
      <c r="E209" s="19">
        <v>0.25628823929299799</v>
      </c>
      <c r="F209" s="19">
        <v>9.5173351461590755E-2</v>
      </c>
      <c r="G209" s="19">
        <v>6.1862678450033994E-2</v>
      </c>
      <c r="H209" s="20"/>
      <c r="I209" s="20"/>
      <c r="J209" s="20"/>
      <c r="K209" s="20"/>
      <c r="L209" s="20"/>
      <c r="M209" s="20"/>
      <c r="N209" s="20"/>
      <c r="O209" s="20"/>
      <c r="P209" s="20"/>
      <c r="Q209" s="2"/>
      <c r="R209" s="2"/>
      <c r="S209" s="2"/>
      <c r="T209" s="2"/>
      <c r="U209" s="2"/>
      <c r="V209" s="2"/>
      <c r="W209" s="2"/>
      <c r="X209" s="2"/>
      <c r="Y209" s="2"/>
    </row>
    <row r="210" spans="1:25" x14ac:dyDescent="0.25">
      <c r="A210" s="5" t="s">
        <v>3</v>
      </c>
      <c r="B210" s="4">
        <v>1028</v>
      </c>
      <c r="C210" s="19">
        <v>0.31809338521400776</v>
      </c>
      <c r="D210" s="19">
        <v>0.36186770428015563</v>
      </c>
      <c r="E210" s="19">
        <v>0.20136186770428016</v>
      </c>
      <c r="F210" s="19">
        <v>6.4202334630350189E-2</v>
      </c>
      <c r="G210" s="19">
        <v>5.4474708171206226E-2</v>
      </c>
      <c r="H210" s="20"/>
      <c r="I210" s="20"/>
      <c r="J210" s="20"/>
      <c r="K210" s="20"/>
      <c r="L210" s="20"/>
      <c r="M210" s="20"/>
      <c r="N210" s="20"/>
      <c r="O210" s="20"/>
      <c r="P210" s="20"/>
      <c r="Q210" s="2"/>
      <c r="R210" s="2"/>
      <c r="S210" s="2"/>
      <c r="T210" s="2"/>
      <c r="U210" s="2"/>
      <c r="V210" s="2"/>
      <c r="W210" s="2"/>
      <c r="X210" s="2"/>
      <c r="Y210" s="2"/>
    </row>
    <row r="211" spans="1:25" x14ac:dyDescent="0.25">
      <c r="A211" s="5" t="s">
        <v>2</v>
      </c>
      <c r="B211" s="4">
        <v>1582</v>
      </c>
      <c r="C211" s="19">
        <v>0.18900126422250316</v>
      </c>
      <c r="D211" s="19">
        <v>0.36788874841972186</v>
      </c>
      <c r="E211" s="19">
        <v>0.2857142857142857</v>
      </c>
      <c r="F211" s="19">
        <v>0.10050568900126422</v>
      </c>
      <c r="G211" s="19">
        <v>5.6890012642225034E-2</v>
      </c>
      <c r="H211" s="20"/>
      <c r="I211" s="20"/>
      <c r="J211" s="20"/>
      <c r="K211" s="20"/>
      <c r="L211" s="20"/>
      <c r="M211" s="20"/>
      <c r="N211" s="20"/>
      <c r="O211" s="20"/>
      <c r="P211" s="20"/>
      <c r="Q211" s="2"/>
      <c r="R211" s="2"/>
      <c r="S211" s="2"/>
      <c r="T211" s="2"/>
      <c r="U211" s="2"/>
      <c r="V211" s="2"/>
      <c r="W211" s="2"/>
      <c r="X211" s="2"/>
      <c r="Y211" s="2"/>
    </row>
    <row r="212" spans="1:25" x14ac:dyDescent="0.25">
      <c r="A212" s="5" t="s">
        <v>1</v>
      </c>
      <c r="B212" s="4">
        <v>472</v>
      </c>
      <c r="C212" s="19">
        <v>0.14194915254237289</v>
      </c>
      <c r="D212" s="19">
        <v>0.3771186440677966</v>
      </c>
      <c r="E212" s="19">
        <v>0.27966101694915252</v>
      </c>
      <c r="F212" s="19">
        <v>9.110169491525423E-2</v>
      </c>
      <c r="G212" s="19">
        <v>0.11016949152542373</v>
      </c>
      <c r="H212" s="20"/>
      <c r="I212" s="20"/>
      <c r="J212" s="20"/>
      <c r="K212" s="20"/>
      <c r="L212" s="20"/>
      <c r="M212" s="20"/>
      <c r="N212" s="20"/>
      <c r="O212" s="20"/>
      <c r="P212" s="20"/>
      <c r="Q212" s="2"/>
      <c r="R212" s="2"/>
      <c r="S212" s="2"/>
      <c r="T212" s="2"/>
      <c r="U212" s="2"/>
      <c r="V212" s="2"/>
      <c r="W212" s="2"/>
      <c r="X212" s="2"/>
      <c r="Y212" s="2"/>
    </row>
    <row r="213" spans="1:25" x14ac:dyDescent="0.25">
      <c r="A213" s="5" t="s">
        <v>0</v>
      </c>
      <c r="B213" s="4">
        <v>720</v>
      </c>
      <c r="C213" s="19">
        <v>7.7777777777777779E-2</v>
      </c>
      <c r="D213" s="19">
        <v>0.27916666666666667</v>
      </c>
      <c r="E213" s="19">
        <v>0.37361111111111112</v>
      </c>
      <c r="F213" s="19">
        <v>0.15138888888888888</v>
      </c>
      <c r="G213" s="19">
        <v>0.11805555555555555</v>
      </c>
      <c r="H213" s="20"/>
      <c r="I213" s="20"/>
      <c r="J213" s="20"/>
      <c r="K213" s="20"/>
      <c r="L213" s="20"/>
      <c r="M213" s="20"/>
      <c r="N213" s="20"/>
      <c r="O213" s="20"/>
      <c r="P213" s="20"/>
      <c r="Q213" s="2"/>
      <c r="R213" s="2"/>
      <c r="S213" s="2"/>
      <c r="T213" s="2"/>
      <c r="U213" s="2"/>
      <c r="V213" s="2"/>
      <c r="W213" s="2"/>
      <c r="X213" s="2"/>
      <c r="Y213" s="2"/>
    </row>
    <row r="215" spans="1:25" x14ac:dyDescent="0.25">
      <c r="A215" s="1" t="s">
        <v>157</v>
      </c>
    </row>
    <row r="217" spans="1:25" ht="135" x14ac:dyDescent="0.25">
      <c r="A217" s="7" t="s">
        <v>16</v>
      </c>
      <c r="B217" s="7" t="s">
        <v>15</v>
      </c>
      <c r="C217" s="10" t="s">
        <v>155</v>
      </c>
      <c r="D217" s="10" t="s">
        <v>154</v>
      </c>
      <c r="E217" s="10" t="s">
        <v>153</v>
      </c>
      <c r="F217" s="10" t="s">
        <v>152</v>
      </c>
      <c r="G217" s="10" t="s">
        <v>151</v>
      </c>
      <c r="H217" s="10" t="s">
        <v>150</v>
      </c>
      <c r="I217" s="9"/>
      <c r="J217" s="9"/>
      <c r="K217" s="9"/>
      <c r="L217" s="9"/>
      <c r="M217" s="9"/>
      <c r="N217" s="9"/>
      <c r="O217" s="9"/>
      <c r="P217" s="9"/>
      <c r="Q217" s="8"/>
      <c r="R217" s="8"/>
      <c r="S217" s="8"/>
      <c r="T217" s="8"/>
      <c r="U217" s="8"/>
      <c r="V217" s="8"/>
      <c r="W217" s="8"/>
      <c r="X217" s="8"/>
      <c r="Y217" s="8"/>
    </row>
    <row r="218" spans="1:25" x14ac:dyDescent="0.25">
      <c r="A218" s="6" t="s">
        <v>11</v>
      </c>
      <c r="B218" s="4">
        <v>3877</v>
      </c>
      <c r="C218" s="19">
        <v>0.23652308485942738</v>
      </c>
      <c r="D218" s="19">
        <v>0.84420944028888312</v>
      </c>
      <c r="E218" s="19">
        <v>8.8728398246066542E-2</v>
      </c>
      <c r="F218" s="19">
        <v>5.0038689708537532E-2</v>
      </c>
      <c r="G218" s="19">
        <v>0.54862006706216149</v>
      </c>
      <c r="H218" s="19">
        <v>1.7023471756512767E-2</v>
      </c>
      <c r="I218" s="20"/>
      <c r="J218" s="20"/>
      <c r="K218" s="20"/>
      <c r="L218" s="20"/>
      <c r="M218" s="20"/>
      <c r="N218" s="20"/>
      <c r="O218" s="20"/>
      <c r="P218" s="20"/>
      <c r="Q218" s="2"/>
      <c r="R218" s="2"/>
      <c r="S218" s="2"/>
      <c r="T218" s="2"/>
      <c r="U218" s="2"/>
      <c r="V218" s="2"/>
      <c r="W218" s="2"/>
      <c r="X218" s="2"/>
      <c r="Y218" s="2"/>
    </row>
    <row r="219" spans="1:25" x14ac:dyDescent="0.25">
      <c r="A219" s="5" t="s">
        <v>10</v>
      </c>
      <c r="B219" s="4">
        <v>1361</v>
      </c>
      <c r="C219" s="19">
        <v>0.20793534166054373</v>
      </c>
      <c r="D219" s="19">
        <v>0.82145481263776632</v>
      </c>
      <c r="E219" s="19">
        <v>3.2329169728141073E-2</v>
      </c>
      <c r="F219" s="19">
        <v>6.0984570168993391E-2</v>
      </c>
      <c r="G219" s="19">
        <v>0.58780308596620134</v>
      </c>
      <c r="H219" s="19">
        <v>1.8368846436443792E-2</v>
      </c>
      <c r="I219" s="20"/>
      <c r="J219" s="20"/>
      <c r="K219" s="20"/>
      <c r="L219" s="20"/>
      <c r="M219" s="20"/>
      <c r="N219" s="20"/>
      <c r="O219" s="20"/>
      <c r="P219" s="20"/>
      <c r="Q219" s="2"/>
      <c r="R219" s="2"/>
      <c r="S219" s="2"/>
      <c r="T219" s="2"/>
      <c r="U219" s="2"/>
      <c r="V219" s="2"/>
      <c r="W219" s="2"/>
      <c r="X219" s="2"/>
      <c r="Y219" s="2"/>
    </row>
    <row r="220" spans="1:25" x14ac:dyDescent="0.25">
      <c r="A220" s="5" t="s">
        <v>9</v>
      </c>
      <c r="B220" s="4">
        <v>686</v>
      </c>
      <c r="C220" s="19">
        <v>0.28717201166180756</v>
      </c>
      <c r="D220" s="19">
        <v>0.81195335276967928</v>
      </c>
      <c r="E220" s="19">
        <v>0.21282798833819241</v>
      </c>
      <c r="F220" s="19">
        <v>5.5393586005830907E-2</v>
      </c>
      <c r="G220" s="19">
        <v>0.43002915451895046</v>
      </c>
      <c r="H220" s="19">
        <v>8.7463556851311956E-3</v>
      </c>
      <c r="I220" s="20"/>
      <c r="J220" s="20"/>
      <c r="K220" s="20"/>
      <c r="L220" s="20"/>
      <c r="M220" s="20"/>
      <c r="N220" s="20"/>
      <c r="O220" s="20"/>
      <c r="P220" s="20"/>
      <c r="Q220" s="2"/>
      <c r="R220" s="2"/>
      <c r="S220" s="2"/>
      <c r="T220" s="2"/>
      <c r="U220" s="2"/>
      <c r="V220" s="2"/>
      <c r="W220" s="2"/>
      <c r="X220" s="2"/>
      <c r="Y220" s="2"/>
    </row>
    <row r="221" spans="1:25" x14ac:dyDescent="0.25">
      <c r="A221" s="5" t="s">
        <v>8</v>
      </c>
      <c r="B221" s="4">
        <v>771</v>
      </c>
      <c r="C221" s="19">
        <v>0.17380025940337224</v>
      </c>
      <c r="D221" s="19">
        <v>0.88715953307392992</v>
      </c>
      <c r="E221" s="19">
        <v>0.11284046692607004</v>
      </c>
      <c r="F221" s="19">
        <v>4.1504539559014265E-2</v>
      </c>
      <c r="G221" s="19">
        <v>0.55512321660181585</v>
      </c>
      <c r="H221" s="19">
        <v>1.9455252918287938E-2</v>
      </c>
      <c r="I221" s="20"/>
      <c r="J221" s="20"/>
      <c r="K221" s="20"/>
      <c r="L221" s="20"/>
      <c r="M221" s="20"/>
      <c r="N221" s="20"/>
      <c r="O221" s="20"/>
      <c r="P221" s="20"/>
      <c r="Q221" s="2"/>
      <c r="R221" s="2"/>
      <c r="S221" s="2"/>
      <c r="T221" s="2"/>
      <c r="U221" s="2"/>
      <c r="V221" s="2"/>
      <c r="W221" s="2"/>
      <c r="X221" s="2"/>
      <c r="Y221" s="2"/>
    </row>
    <row r="222" spans="1:25" x14ac:dyDescent="0.25">
      <c r="A222" s="5" t="s">
        <v>7</v>
      </c>
      <c r="B222" s="4">
        <v>434</v>
      </c>
      <c r="C222" s="19">
        <v>0.11059907834101383</v>
      </c>
      <c r="D222" s="19">
        <v>0.90092165898617516</v>
      </c>
      <c r="E222" s="19">
        <v>4.377880184331797E-2</v>
      </c>
      <c r="F222" s="19">
        <v>4.377880184331797E-2</v>
      </c>
      <c r="G222" s="19">
        <v>0.61059907834101379</v>
      </c>
      <c r="H222" s="19">
        <v>1.3824884792626729E-2</v>
      </c>
      <c r="I222" s="20"/>
      <c r="J222" s="20"/>
      <c r="K222" s="20"/>
      <c r="L222" s="20"/>
      <c r="M222" s="20"/>
      <c r="N222" s="20"/>
      <c r="O222" s="20"/>
      <c r="P222" s="20"/>
      <c r="Q222" s="2"/>
      <c r="R222" s="2"/>
      <c r="S222" s="2"/>
      <c r="T222" s="2"/>
      <c r="U222" s="2"/>
      <c r="V222" s="2"/>
      <c r="W222" s="2"/>
      <c r="X222" s="2"/>
      <c r="Y222" s="2"/>
    </row>
    <row r="223" spans="1:25" x14ac:dyDescent="0.25">
      <c r="A223" s="5" t="s">
        <v>6</v>
      </c>
      <c r="B223" s="4">
        <v>625</v>
      </c>
      <c r="C223" s="19">
        <v>0.40799999999999997</v>
      </c>
      <c r="D223" s="19">
        <v>0.83679999999999999</v>
      </c>
      <c r="E223" s="19">
        <v>7.6799999999999993E-2</v>
      </c>
      <c r="F223" s="19">
        <v>3.5200000000000002E-2</v>
      </c>
      <c r="G223" s="19">
        <v>0.54239999999999999</v>
      </c>
      <c r="H223" s="19">
        <v>2.24E-2</v>
      </c>
      <c r="I223" s="20"/>
      <c r="J223" s="20"/>
      <c r="K223" s="20"/>
      <c r="L223" s="20"/>
      <c r="M223" s="20"/>
      <c r="N223" s="20"/>
      <c r="O223" s="20"/>
      <c r="P223" s="20"/>
      <c r="Q223" s="2"/>
      <c r="R223" s="2"/>
      <c r="S223" s="2"/>
      <c r="T223" s="2"/>
      <c r="U223" s="2"/>
      <c r="V223" s="2"/>
      <c r="W223" s="2"/>
      <c r="X223" s="2"/>
      <c r="Y223" s="2"/>
    </row>
    <row r="224" spans="1:25" x14ac:dyDescent="0.25">
      <c r="A224" s="5" t="s">
        <v>5</v>
      </c>
      <c r="B224" s="4">
        <v>2196</v>
      </c>
      <c r="C224" s="19">
        <v>0.22996357012750454</v>
      </c>
      <c r="D224" s="19">
        <v>0.8474499089253188</v>
      </c>
      <c r="E224" s="19">
        <v>8.4244080145719491E-2</v>
      </c>
      <c r="F224" s="19">
        <v>5.3278688524590161E-2</v>
      </c>
      <c r="G224" s="19">
        <v>0.60428051001821492</v>
      </c>
      <c r="H224" s="19">
        <v>1.6848816029143898E-2</v>
      </c>
      <c r="I224" s="20"/>
      <c r="J224" s="20"/>
      <c r="K224" s="20"/>
      <c r="L224" s="20"/>
      <c r="M224" s="20"/>
      <c r="N224" s="20"/>
      <c r="O224" s="20"/>
      <c r="P224" s="20"/>
      <c r="Q224" s="2"/>
      <c r="R224" s="2"/>
      <c r="S224" s="2"/>
      <c r="T224" s="2"/>
      <c r="U224" s="2"/>
      <c r="V224" s="2"/>
      <c r="W224" s="2"/>
      <c r="X224" s="2"/>
      <c r="Y224" s="2"/>
    </row>
    <row r="225" spans="1:25" x14ac:dyDescent="0.25">
      <c r="A225" s="5" t="s">
        <v>4</v>
      </c>
      <c r="B225" s="4">
        <v>1479</v>
      </c>
      <c r="C225" s="19">
        <v>0.23597025016903314</v>
      </c>
      <c r="D225" s="19">
        <v>0.83908045977011492</v>
      </c>
      <c r="E225" s="19">
        <v>9.5334685598377281E-2</v>
      </c>
      <c r="F225" s="19">
        <v>4.5300878972278566E-2</v>
      </c>
      <c r="G225" s="19">
        <v>0.48816768086544965</v>
      </c>
      <c r="H225" s="19">
        <v>1.6903313049357674E-2</v>
      </c>
      <c r="I225" s="20"/>
      <c r="J225" s="20"/>
      <c r="K225" s="20"/>
      <c r="L225" s="20"/>
      <c r="M225" s="20"/>
      <c r="N225" s="20"/>
      <c r="O225" s="20"/>
      <c r="P225" s="20"/>
      <c r="Q225" s="2"/>
      <c r="R225" s="2"/>
      <c r="S225" s="2"/>
      <c r="T225" s="2"/>
      <c r="U225" s="2"/>
      <c r="V225" s="2"/>
      <c r="W225" s="2"/>
      <c r="X225" s="2"/>
      <c r="Y225" s="2"/>
    </row>
    <row r="226" spans="1:25" x14ac:dyDescent="0.25">
      <c r="A226" s="5" t="s">
        <v>3</v>
      </c>
      <c r="B226" s="4">
        <v>1017</v>
      </c>
      <c r="C226" s="19">
        <v>0.26843657817109146</v>
      </c>
      <c r="D226" s="19">
        <v>0.79154375614552608</v>
      </c>
      <c r="E226" s="19">
        <v>6.0963618485742381E-2</v>
      </c>
      <c r="F226" s="19">
        <v>4.2281219272369712E-2</v>
      </c>
      <c r="G226" s="19">
        <v>0.40314650934119961</v>
      </c>
      <c r="H226" s="19">
        <v>1.5732546705998034E-2</v>
      </c>
      <c r="I226" s="20"/>
      <c r="J226" s="20"/>
      <c r="K226" s="20"/>
      <c r="L226" s="20"/>
      <c r="M226" s="20"/>
      <c r="N226" s="20"/>
      <c r="O226" s="20"/>
      <c r="P226" s="20"/>
      <c r="Q226" s="2"/>
      <c r="R226" s="2"/>
      <c r="S226" s="2"/>
      <c r="T226" s="2"/>
      <c r="U226" s="2"/>
      <c r="V226" s="2"/>
      <c r="W226" s="2"/>
      <c r="X226" s="2"/>
      <c r="Y226" s="2"/>
    </row>
    <row r="227" spans="1:25" x14ac:dyDescent="0.25">
      <c r="A227" s="5" t="s">
        <v>2</v>
      </c>
      <c r="B227" s="4">
        <v>1584</v>
      </c>
      <c r="C227" s="19">
        <v>0.22664141414141414</v>
      </c>
      <c r="D227" s="19">
        <v>0.85101010101010099</v>
      </c>
      <c r="E227" s="19">
        <v>7.3232323232323232E-2</v>
      </c>
      <c r="F227" s="19">
        <v>4.7979797979797977E-2</v>
      </c>
      <c r="G227" s="19">
        <v>0.55808080808080807</v>
      </c>
      <c r="H227" s="19">
        <v>1.3888888888888888E-2</v>
      </c>
      <c r="I227" s="20"/>
      <c r="J227" s="20"/>
      <c r="K227" s="20"/>
      <c r="L227" s="20"/>
      <c r="M227" s="20"/>
      <c r="N227" s="20"/>
      <c r="O227" s="20"/>
      <c r="P227" s="20"/>
      <c r="Q227" s="2"/>
      <c r="R227" s="2"/>
      <c r="S227" s="2"/>
      <c r="T227" s="2"/>
      <c r="U227" s="2"/>
      <c r="V227" s="2"/>
      <c r="W227" s="2"/>
      <c r="X227" s="2"/>
      <c r="Y227" s="2"/>
    </row>
    <row r="228" spans="1:25" x14ac:dyDescent="0.25">
      <c r="A228" s="5" t="s">
        <v>1</v>
      </c>
      <c r="B228" s="4">
        <v>477</v>
      </c>
      <c r="C228" s="19">
        <v>0.20125786163522014</v>
      </c>
      <c r="D228" s="19">
        <v>0.86373165618448633</v>
      </c>
      <c r="E228" s="19">
        <v>9.0146750524109018E-2</v>
      </c>
      <c r="F228" s="19">
        <v>5.2410901467505239E-2</v>
      </c>
      <c r="G228" s="19">
        <v>0.60377358490566035</v>
      </c>
      <c r="H228" s="19">
        <v>2.0964360587002098E-2</v>
      </c>
      <c r="I228" s="20"/>
      <c r="J228" s="20"/>
      <c r="K228" s="20"/>
      <c r="L228" s="20"/>
      <c r="M228" s="20"/>
      <c r="N228" s="20"/>
      <c r="O228" s="20"/>
      <c r="P228" s="20"/>
      <c r="Q228" s="2"/>
      <c r="R228" s="2"/>
      <c r="S228" s="2"/>
      <c r="T228" s="2"/>
      <c r="U228" s="2"/>
      <c r="V228" s="2"/>
      <c r="W228" s="2"/>
      <c r="X228" s="2"/>
      <c r="Y228" s="2"/>
    </row>
    <row r="229" spans="1:25" x14ac:dyDescent="0.25">
      <c r="A229" s="5" t="s">
        <v>0</v>
      </c>
      <c r="B229" s="4">
        <v>723</v>
      </c>
      <c r="C229" s="19">
        <v>0.22959889349930843</v>
      </c>
      <c r="D229" s="19">
        <v>0.90318118948824344</v>
      </c>
      <c r="E229" s="19">
        <v>0.15767634854771784</v>
      </c>
      <c r="F229" s="19">
        <v>6.3623789764868599E-2</v>
      </c>
      <c r="G229" s="19">
        <v>0.71230982019363764</v>
      </c>
      <c r="H229" s="19">
        <v>2.2130013831258646E-2</v>
      </c>
      <c r="I229" s="20"/>
      <c r="J229" s="20"/>
      <c r="K229" s="20"/>
      <c r="L229" s="20"/>
      <c r="M229" s="20"/>
      <c r="N229" s="20"/>
      <c r="O229" s="20"/>
      <c r="P229" s="20"/>
      <c r="Q229" s="2"/>
      <c r="R229" s="2"/>
      <c r="S229" s="2"/>
      <c r="T229" s="2"/>
      <c r="U229" s="2"/>
      <c r="V229" s="2"/>
      <c r="W229" s="2"/>
      <c r="X229" s="2"/>
      <c r="Y229" s="2"/>
    </row>
    <row r="231" spans="1:25" x14ac:dyDescent="0.25">
      <c r="A231" s="1" t="s">
        <v>156</v>
      </c>
    </row>
    <row r="233" spans="1:25" ht="135" x14ac:dyDescent="0.25">
      <c r="A233" s="7" t="s">
        <v>16</v>
      </c>
      <c r="B233" s="7" t="s">
        <v>15</v>
      </c>
      <c r="C233" s="10" t="s">
        <v>155</v>
      </c>
      <c r="D233" s="10" t="s">
        <v>154</v>
      </c>
      <c r="E233" s="10" t="s">
        <v>153</v>
      </c>
      <c r="F233" s="10" t="s">
        <v>152</v>
      </c>
      <c r="G233" s="10" t="s">
        <v>151</v>
      </c>
      <c r="H233" s="10" t="s">
        <v>150</v>
      </c>
      <c r="I233" s="9"/>
      <c r="J233" s="9"/>
      <c r="K233" s="9"/>
      <c r="L233" s="9"/>
      <c r="M233" s="9"/>
      <c r="N233" s="9"/>
      <c r="O233" s="9"/>
      <c r="P233" s="9"/>
      <c r="Q233" s="8"/>
      <c r="R233" s="8"/>
      <c r="S233" s="8"/>
      <c r="T233" s="8"/>
      <c r="U233" s="8"/>
      <c r="V233" s="8"/>
      <c r="W233" s="8"/>
      <c r="X233" s="8"/>
      <c r="Y233" s="8"/>
    </row>
    <row r="234" spans="1:25" x14ac:dyDescent="0.25">
      <c r="A234" s="6" t="s">
        <v>11</v>
      </c>
      <c r="B234" s="4">
        <v>3872</v>
      </c>
      <c r="C234" s="19">
        <v>0.11673553719008264</v>
      </c>
      <c r="D234" s="19">
        <v>0.56818181818181823</v>
      </c>
      <c r="E234" s="19">
        <v>4.8037190082644628E-2</v>
      </c>
      <c r="F234" s="19">
        <v>2.0919421487603305E-2</v>
      </c>
      <c r="G234" s="19">
        <v>0.24431818181818182</v>
      </c>
      <c r="H234" s="19">
        <v>1.8078512396694215E-3</v>
      </c>
      <c r="I234" s="20"/>
      <c r="J234" s="20"/>
      <c r="K234" s="20"/>
      <c r="L234" s="20"/>
      <c r="M234" s="20"/>
      <c r="N234" s="20"/>
      <c r="O234" s="20"/>
      <c r="P234" s="20"/>
      <c r="Q234" s="2"/>
      <c r="R234" s="2"/>
      <c r="S234" s="2"/>
      <c r="T234" s="2"/>
      <c r="U234" s="2"/>
      <c r="V234" s="2"/>
      <c r="W234" s="2"/>
      <c r="X234" s="2"/>
      <c r="Y234" s="2"/>
    </row>
    <row r="235" spans="1:25" x14ac:dyDescent="0.25">
      <c r="A235" s="5" t="s">
        <v>10</v>
      </c>
      <c r="B235" s="4">
        <v>1360</v>
      </c>
      <c r="C235" s="19">
        <v>9.4852941176470584E-2</v>
      </c>
      <c r="D235" s="19">
        <v>0.54779411764705888</v>
      </c>
      <c r="E235" s="19">
        <v>1.8382352941176471E-2</v>
      </c>
      <c r="F235" s="19">
        <v>3.0147058823529412E-2</v>
      </c>
      <c r="G235" s="19">
        <v>0.30514705882352944</v>
      </c>
      <c r="H235" s="19">
        <v>3.6764705882352941E-3</v>
      </c>
      <c r="I235" s="20"/>
      <c r="J235" s="20"/>
      <c r="K235" s="20"/>
      <c r="L235" s="20"/>
      <c r="M235" s="20"/>
      <c r="N235" s="20"/>
      <c r="O235" s="20"/>
      <c r="P235" s="20"/>
      <c r="Q235" s="2"/>
      <c r="R235" s="2"/>
      <c r="S235" s="2"/>
      <c r="T235" s="2"/>
      <c r="U235" s="2"/>
      <c r="V235" s="2"/>
      <c r="W235" s="2"/>
      <c r="X235" s="2"/>
      <c r="Y235" s="2"/>
    </row>
    <row r="236" spans="1:25" x14ac:dyDescent="0.25">
      <c r="A236" s="5" t="s">
        <v>9</v>
      </c>
      <c r="B236" s="4">
        <v>685</v>
      </c>
      <c r="C236" s="19">
        <v>0.14306569343065692</v>
      </c>
      <c r="D236" s="19">
        <v>0.54160583941605844</v>
      </c>
      <c r="E236" s="19">
        <v>0.1343065693430657</v>
      </c>
      <c r="F236" s="19">
        <v>2.4817518248175182E-2</v>
      </c>
      <c r="G236" s="19">
        <v>0.1562043795620438</v>
      </c>
      <c r="H236" s="19">
        <v>0</v>
      </c>
      <c r="I236" s="20"/>
      <c r="J236" s="20"/>
      <c r="K236" s="20"/>
      <c r="L236" s="20"/>
      <c r="M236" s="20"/>
      <c r="N236" s="20"/>
      <c r="O236" s="20"/>
      <c r="P236" s="20"/>
      <c r="Q236" s="2"/>
      <c r="R236" s="2"/>
      <c r="S236" s="2"/>
      <c r="T236" s="2"/>
      <c r="U236" s="2"/>
      <c r="V236" s="2"/>
      <c r="W236" s="2"/>
      <c r="X236" s="2"/>
      <c r="Y236" s="2"/>
    </row>
    <row r="237" spans="1:25" x14ac:dyDescent="0.25">
      <c r="A237" s="5" t="s">
        <v>8</v>
      </c>
      <c r="B237" s="4">
        <v>771</v>
      </c>
      <c r="C237" s="19">
        <v>7.9118028534370943E-2</v>
      </c>
      <c r="D237" s="19">
        <v>0.64721141374837876</v>
      </c>
      <c r="E237" s="19">
        <v>6.2256809338521402E-2</v>
      </c>
      <c r="F237" s="19">
        <v>1.556420233463035E-2</v>
      </c>
      <c r="G237" s="19">
        <v>0.19325551232166019</v>
      </c>
      <c r="H237" s="19">
        <v>2.5940337224383916E-3</v>
      </c>
      <c r="I237" s="20"/>
      <c r="J237" s="20"/>
      <c r="K237" s="20"/>
      <c r="L237" s="20"/>
      <c r="M237" s="20"/>
      <c r="N237" s="20"/>
      <c r="O237" s="20"/>
      <c r="P237" s="20"/>
      <c r="Q237" s="2"/>
      <c r="R237" s="2"/>
      <c r="S237" s="2"/>
      <c r="T237" s="2"/>
      <c r="U237" s="2"/>
      <c r="V237" s="2"/>
      <c r="W237" s="2"/>
      <c r="X237" s="2"/>
      <c r="Y237" s="2"/>
    </row>
    <row r="238" spans="1:25" x14ac:dyDescent="0.25">
      <c r="A238" s="5" t="s">
        <v>7</v>
      </c>
      <c r="B238" s="4">
        <v>434</v>
      </c>
      <c r="C238" s="19">
        <v>4.8387096774193547E-2</v>
      </c>
      <c r="D238" s="19">
        <v>0.63133640552995396</v>
      </c>
      <c r="E238" s="19">
        <v>2.3041474654377881E-2</v>
      </c>
      <c r="F238" s="19">
        <v>1.6129032258064516E-2</v>
      </c>
      <c r="G238" s="19">
        <v>0.28110599078341014</v>
      </c>
      <c r="H238" s="19">
        <v>0</v>
      </c>
      <c r="I238" s="20"/>
      <c r="J238" s="20"/>
      <c r="K238" s="20"/>
      <c r="L238" s="20"/>
      <c r="M238" s="20"/>
      <c r="N238" s="20"/>
      <c r="O238" s="20"/>
      <c r="P238" s="20"/>
      <c r="Q238" s="2"/>
      <c r="R238" s="2"/>
      <c r="S238" s="2"/>
      <c r="T238" s="2"/>
      <c r="U238" s="2"/>
      <c r="V238" s="2"/>
      <c r="W238" s="2"/>
      <c r="X238" s="2"/>
      <c r="Y238" s="2"/>
    </row>
    <row r="239" spans="1:25" x14ac:dyDescent="0.25">
      <c r="A239" s="5" t="s">
        <v>6</v>
      </c>
      <c r="B239" s="4">
        <v>622</v>
      </c>
      <c r="C239" s="19">
        <v>0.22990353697749197</v>
      </c>
      <c r="D239" s="19">
        <v>0.5</v>
      </c>
      <c r="E239" s="19">
        <v>1.7684887459807074E-2</v>
      </c>
      <c r="F239" s="19">
        <v>6.4308681672025723E-3</v>
      </c>
      <c r="G239" s="19">
        <v>0.2459807073954984</v>
      </c>
      <c r="H239" s="19">
        <v>0</v>
      </c>
      <c r="I239" s="20"/>
      <c r="J239" s="20"/>
      <c r="K239" s="20"/>
      <c r="L239" s="20"/>
      <c r="M239" s="20"/>
      <c r="N239" s="20"/>
      <c r="O239" s="20"/>
      <c r="P239" s="20"/>
      <c r="Q239" s="2"/>
      <c r="R239" s="2"/>
      <c r="S239" s="2"/>
      <c r="T239" s="2"/>
      <c r="U239" s="2"/>
      <c r="V239" s="2"/>
      <c r="W239" s="2"/>
      <c r="X239" s="2"/>
      <c r="Y239" s="2"/>
    </row>
    <row r="240" spans="1:25" x14ac:dyDescent="0.25">
      <c r="A240" s="5" t="s">
        <v>5</v>
      </c>
      <c r="B240" s="4">
        <v>2194</v>
      </c>
      <c r="C240" s="19">
        <v>9.8906107566089335E-2</v>
      </c>
      <c r="D240" s="19">
        <v>0.55059252506836831</v>
      </c>
      <c r="E240" s="19">
        <v>4.4667274384685506E-2</v>
      </c>
      <c r="F240" s="19">
        <v>2.2789425706472195E-2</v>
      </c>
      <c r="G240" s="19">
        <v>0.28258887876025524</v>
      </c>
      <c r="H240" s="19">
        <v>4.5578851412944393E-4</v>
      </c>
      <c r="I240" s="20"/>
      <c r="J240" s="20"/>
      <c r="K240" s="20"/>
      <c r="L240" s="20"/>
      <c r="M240" s="20"/>
      <c r="N240" s="20"/>
      <c r="O240" s="20"/>
      <c r="P240" s="20"/>
      <c r="Q240" s="2"/>
      <c r="R240" s="2"/>
      <c r="S240" s="2"/>
      <c r="T240" s="2"/>
      <c r="U240" s="2"/>
      <c r="V240" s="2"/>
      <c r="W240" s="2"/>
      <c r="X240" s="2"/>
      <c r="Y240" s="2"/>
    </row>
    <row r="241" spans="1:25" x14ac:dyDescent="0.25">
      <c r="A241" s="5" t="s">
        <v>4</v>
      </c>
      <c r="B241" s="4">
        <v>1478</v>
      </c>
      <c r="C241" s="19">
        <v>0.13531799729364005</v>
      </c>
      <c r="D241" s="19">
        <v>0.58795669824086605</v>
      </c>
      <c r="E241" s="19">
        <v>5.5480378890392423E-2</v>
      </c>
      <c r="F241" s="19">
        <v>1.8267929634641408E-2</v>
      </c>
      <c r="G241" s="19">
        <v>0.20027063599458728</v>
      </c>
      <c r="H241" s="19">
        <v>2.7063599458728013E-3</v>
      </c>
      <c r="I241" s="20"/>
      <c r="J241" s="20"/>
      <c r="K241" s="20"/>
      <c r="L241" s="20"/>
      <c r="M241" s="20"/>
      <c r="N241" s="20"/>
      <c r="O241" s="20"/>
      <c r="P241" s="20"/>
      <c r="Q241" s="2"/>
      <c r="R241" s="2"/>
      <c r="S241" s="2"/>
      <c r="T241" s="2"/>
      <c r="U241" s="2"/>
      <c r="V241" s="2"/>
      <c r="W241" s="2"/>
      <c r="X241" s="2"/>
      <c r="Y241" s="2"/>
    </row>
    <row r="242" spans="1:25" x14ac:dyDescent="0.25">
      <c r="A242" s="5" t="s">
        <v>3</v>
      </c>
      <c r="B242" s="4">
        <v>1012</v>
      </c>
      <c r="C242" s="19">
        <v>0.1600790513833992</v>
      </c>
      <c r="D242" s="19">
        <v>0.57114624505928857</v>
      </c>
      <c r="E242" s="19">
        <v>3.8537549407114624E-2</v>
      </c>
      <c r="F242" s="19">
        <v>2.1739130434782608E-2</v>
      </c>
      <c r="G242" s="19">
        <v>0.20652173913043478</v>
      </c>
      <c r="H242" s="19">
        <v>1.976284584980237E-3</v>
      </c>
      <c r="I242" s="20"/>
      <c r="J242" s="20"/>
      <c r="K242" s="20"/>
      <c r="L242" s="20"/>
      <c r="M242" s="20"/>
      <c r="N242" s="20"/>
      <c r="O242" s="20"/>
      <c r="P242" s="20"/>
      <c r="Q242" s="2"/>
      <c r="R242" s="2"/>
      <c r="S242" s="2"/>
      <c r="T242" s="2"/>
      <c r="U242" s="2"/>
      <c r="V242" s="2"/>
      <c r="W242" s="2"/>
      <c r="X242" s="2"/>
      <c r="Y242" s="2"/>
    </row>
    <row r="243" spans="1:25" x14ac:dyDescent="0.25">
      <c r="A243" s="5" t="s">
        <v>2</v>
      </c>
      <c r="B243" s="4">
        <v>1584</v>
      </c>
      <c r="C243" s="19">
        <v>0.11426767676767677</v>
      </c>
      <c r="D243" s="19">
        <v>0.56691919191919193</v>
      </c>
      <c r="E243" s="19">
        <v>4.2929292929292928E-2</v>
      </c>
      <c r="F243" s="19">
        <v>2.2095959595959596E-2</v>
      </c>
      <c r="G243" s="19">
        <v>0.25189393939393939</v>
      </c>
      <c r="H243" s="19">
        <v>1.893939393939394E-3</v>
      </c>
      <c r="I243" s="20"/>
      <c r="J243" s="20"/>
      <c r="K243" s="20"/>
      <c r="L243" s="20"/>
      <c r="M243" s="20"/>
      <c r="N243" s="20"/>
      <c r="O243" s="20"/>
      <c r="P243" s="20"/>
      <c r="Q243" s="2"/>
      <c r="R243" s="2"/>
      <c r="S243" s="2"/>
      <c r="T243" s="2"/>
      <c r="U243" s="2"/>
      <c r="V243" s="2"/>
      <c r="W243" s="2"/>
      <c r="X243" s="2"/>
      <c r="Y243" s="2"/>
    </row>
    <row r="244" spans="1:25" x14ac:dyDescent="0.25">
      <c r="A244" s="5" t="s">
        <v>1</v>
      </c>
      <c r="B244" s="4">
        <v>477</v>
      </c>
      <c r="C244" s="19">
        <v>8.5953878406708595E-2</v>
      </c>
      <c r="D244" s="19">
        <v>0.57861635220125784</v>
      </c>
      <c r="E244" s="19">
        <v>5.450733752620545E-2</v>
      </c>
      <c r="F244" s="19">
        <v>1.8867924528301886E-2</v>
      </c>
      <c r="G244" s="19">
        <v>0.26205450733752622</v>
      </c>
      <c r="H244" s="19">
        <v>0</v>
      </c>
      <c r="I244" s="20"/>
      <c r="J244" s="20"/>
      <c r="K244" s="20"/>
      <c r="L244" s="20"/>
      <c r="M244" s="20"/>
      <c r="N244" s="20"/>
      <c r="O244" s="20"/>
      <c r="P244" s="20"/>
      <c r="Q244" s="2"/>
      <c r="R244" s="2"/>
      <c r="S244" s="2"/>
      <c r="T244" s="2"/>
      <c r="U244" s="2"/>
      <c r="V244" s="2"/>
      <c r="W244" s="2"/>
      <c r="X244" s="2"/>
      <c r="Y244" s="2"/>
    </row>
    <row r="245" spans="1:25" x14ac:dyDescent="0.25">
      <c r="A245" s="5" t="s">
        <v>0</v>
      </c>
      <c r="B245" s="4">
        <v>723</v>
      </c>
      <c r="C245" s="19">
        <v>7.3305670816044263E-2</v>
      </c>
      <c r="D245" s="19">
        <v>0.56846473029045641</v>
      </c>
      <c r="E245" s="19">
        <v>6.6390041493775934E-2</v>
      </c>
      <c r="F245" s="19">
        <v>1.9363762102351315E-2</v>
      </c>
      <c r="G245" s="19">
        <v>0.27247579529737204</v>
      </c>
      <c r="H245" s="19">
        <v>0</v>
      </c>
      <c r="I245" s="20"/>
      <c r="J245" s="20"/>
      <c r="K245" s="20"/>
      <c r="L245" s="20"/>
      <c r="M245" s="20"/>
      <c r="N245" s="20"/>
      <c r="O245" s="20"/>
      <c r="P245" s="20"/>
      <c r="Q245" s="2"/>
      <c r="R245" s="2"/>
      <c r="S245" s="2"/>
      <c r="T245" s="2"/>
      <c r="U245" s="2"/>
      <c r="V245" s="2"/>
      <c r="W245" s="2"/>
      <c r="X245" s="2"/>
      <c r="Y245" s="2"/>
    </row>
    <row r="247" spans="1:25" x14ac:dyDescent="0.25">
      <c r="A247" s="1" t="s">
        <v>149</v>
      </c>
    </row>
    <row r="249" spans="1:25" x14ac:dyDescent="0.25">
      <c r="A249" s="7" t="s">
        <v>16</v>
      </c>
      <c r="B249" s="7" t="s">
        <v>15</v>
      </c>
      <c r="C249" s="10" t="s">
        <v>148</v>
      </c>
      <c r="D249" s="10" t="s">
        <v>147</v>
      </c>
      <c r="E249" s="10" t="s">
        <v>146</v>
      </c>
      <c r="F249" s="9"/>
      <c r="G249" s="9"/>
      <c r="H249" s="9"/>
      <c r="I249" s="9"/>
      <c r="J249" s="9"/>
      <c r="K249" s="9"/>
      <c r="L249" s="9"/>
      <c r="M249" s="9"/>
      <c r="N249" s="9"/>
      <c r="O249" s="9"/>
      <c r="P249" s="9"/>
      <c r="Q249" s="8"/>
      <c r="R249" s="8"/>
      <c r="S249" s="8"/>
      <c r="T249" s="8"/>
      <c r="U249" s="8"/>
      <c r="V249" s="8"/>
      <c r="W249" s="8"/>
      <c r="X249" s="8"/>
      <c r="Y249" s="8"/>
    </row>
    <row r="250" spans="1:25" x14ac:dyDescent="0.25">
      <c r="A250" s="6" t="s">
        <v>11</v>
      </c>
      <c r="B250" s="4">
        <v>3847</v>
      </c>
      <c r="C250" s="19">
        <v>0.51052768390953995</v>
      </c>
      <c r="D250" s="19">
        <v>0.41642838575513386</v>
      </c>
      <c r="E250" s="19">
        <v>7.3043930335326232E-2</v>
      </c>
      <c r="F250" s="20"/>
      <c r="G250" s="20"/>
      <c r="H250" s="20"/>
      <c r="I250" s="20"/>
      <c r="J250" s="20"/>
      <c r="K250" s="20"/>
      <c r="L250" s="20"/>
      <c r="M250" s="20"/>
      <c r="N250" s="20"/>
      <c r="O250" s="20"/>
      <c r="P250" s="20"/>
      <c r="Q250" s="2"/>
      <c r="R250" s="2"/>
      <c r="S250" s="2"/>
      <c r="T250" s="2"/>
      <c r="U250" s="2"/>
      <c r="V250" s="2"/>
      <c r="W250" s="2"/>
      <c r="X250" s="2"/>
      <c r="Y250" s="2"/>
    </row>
    <row r="251" spans="1:25" x14ac:dyDescent="0.25">
      <c r="A251" s="5" t="s">
        <v>10</v>
      </c>
      <c r="B251" s="4">
        <v>1345</v>
      </c>
      <c r="C251" s="19">
        <v>0.46468401486988847</v>
      </c>
      <c r="D251" s="19">
        <v>0.46765799256505575</v>
      </c>
      <c r="E251" s="19">
        <v>6.7657992565055766E-2</v>
      </c>
      <c r="F251" s="20"/>
      <c r="G251" s="20"/>
      <c r="H251" s="20"/>
      <c r="I251" s="20"/>
      <c r="J251" s="20"/>
      <c r="K251" s="20"/>
      <c r="L251" s="20"/>
      <c r="M251" s="20"/>
      <c r="N251" s="20"/>
      <c r="O251" s="20"/>
      <c r="P251" s="20"/>
      <c r="Q251" s="2"/>
      <c r="R251" s="2"/>
      <c r="S251" s="2"/>
      <c r="T251" s="2"/>
      <c r="U251" s="2"/>
      <c r="V251" s="2"/>
      <c r="W251" s="2"/>
      <c r="X251" s="2"/>
      <c r="Y251" s="2"/>
    </row>
    <row r="252" spans="1:25" x14ac:dyDescent="0.25">
      <c r="A252" s="5" t="s">
        <v>9</v>
      </c>
      <c r="B252" s="4">
        <v>686</v>
      </c>
      <c r="C252" s="19">
        <v>0.5714285714285714</v>
      </c>
      <c r="D252" s="19">
        <v>0.38046647230320702</v>
      </c>
      <c r="E252" s="19">
        <v>4.8104956268221574E-2</v>
      </c>
      <c r="F252" s="20"/>
      <c r="G252" s="20"/>
      <c r="H252" s="20"/>
      <c r="I252" s="20"/>
      <c r="J252" s="20"/>
      <c r="K252" s="20"/>
      <c r="L252" s="20"/>
      <c r="M252" s="20"/>
      <c r="N252" s="20"/>
      <c r="O252" s="20"/>
      <c r="P252" s="20"/>
      <c r="Q252" s="2"/>
      <c r="R252" s="2"/>
      <c r="S252" s="2"/>
      <c r="T252" s="2"/>
      <c r="U252" s="2"/>
      <c r="V252" s="2"/>
      <c r="W252" s="2"/>
      <c r="X252" s="2"/>
      <c r="Y252" s="2"/>
    </row>
    <row r="253" spans="1:25" x14ac:dyDescent="0.25">
      <c r="A253" s="5" t="s">
        <v>8</v>
      </c>
      <c r="B253" s="4">
        <v>758</v>
      </c>
      <c r="C253" s="19">
        <v>0.49868073878627966</v>
      </c>
      <c r="D253" s="19">
        <v>0.41029023746701848</v>
      </c>
      <c r="E253" s="19">
        <v>9.1029023746701854E-2</v>
      </c>
      <c r="F253" s="20"/>
      <c r="G253" s="20"/>
      <c r="H253" s="20"/>
      <c r="I253" s="20"/>
      <c r="J253" s="20"/>
      <c r="K253" s="20"/>
      <c r="L253" s="20"/>
      <c r="M253" s="20"/>
      <c r="N253" s="20"/>
      <c r="O253" s="20"/>
      <c r="P253" s="20"/>
      <c r="Q253" s="2"/>
      <c r="R253" s="2"/>
      <c r="S253" s="2"/>
      <c r="T253" s="2"/>
      <c r="U253" s="2"/>
      <c r="V253" s="2"/>
      <c r="W253" s="2"/>
      <c r="X253" s="2"/>
      <c r="Y253" s="2"/>
    </row>
    <row r="254" spans="1:25" x14ac:dyDescent="0.25">
      <c r="A254" s="5" t="s">
        <v>7</v>
      </c>
      <c r="B254" s="4">
        <v>432</v>
      </c>
      <c r="C254" s="19">
        <v>0.38194444444444442</v>
      </c>
      <c r="D254" s="19">
        <v>0.50694444444444442</v>
      </c>
      <c r="E254" s="19">
        <v>0.1111111111111111</v>
      </c>
      <c r="F254" s="20"/>
      <c r="G254" s="20"/>
      <c r="H254" s="20"/>
      <c r="I254" s="20"/>
      <c r="J254" s="20"/>
      <c r="K254" s="20"/>
      <c r="L254" s="20"/>
      <c r="M254" s="20"/>
      <c r="N254" s="20"/>
      <c r="O254" s="20"/>
      <c r="P254" s="20"/>
      <c r="Q254" s="2"/>
      <c r="R254" s="2"/>
      <c r="S254" s="2"/>
      <c r="T254" s="2"/>
      <c r="U254" s="2"/>
      <c r="V254" s="2"/>
      <c r="W254" s="2"/>
      <c r="X254" s="2"/>
      <c r="Y254" s="2"/>
    </row>
    <row r="255" spans="1:25" x14ac:dyDescent="0.25">
      <c r="A255" s="5" t="s">
        <v>6</v>
      </c>
      <c r="B255" s="4">
        <v>626</v>
      </c>
      <c r="C255" s="19">
        <v>0.64536741214057503</v>
      </c>
      <c r="D255" s="19">
        <v>0.29073482428115016</v>
      </c>
      <c r="E255" s="19">
        <v>6.3897763578274758E-2</v>
      </c>
      <c r="F255" s="20"/>
      <c r="G255" s="20"/>
      <c r="H255" s="20"/>
      <c r="I255" s="20"/>
      <c r="J255" s="20"/>
      <c r="K255" s="20"/>
      <c r="L255" s="20"/>
      <c r="M255" s="20"/>
      <c r="N255" s="20"/>
      <c r="O255" s="20"/>
      <c r="P255" s="20"/>
      <c r="Q255" s="2"/>
      <c r="R255" s="2"/>
      <c r="S255" s="2"/>
      <c r="T255" s="2"/>
      <c r="U255" s="2"/>
      <c r="V255" s="2"/>
      <c r="W255" s="2"/>
      <c r="X255" s="2"/>
      <c r="Y255" s="2"/>
    </row>
    <row r="256" spans="1:25" x14ac:dyDescent="0.25">
      <c r="A256" s="5" t="s">
        <v>5</v>
      </c>
      <c r="B256" s="4">
        <v>2185</v>
      </c>
      <c r="C256" s="19">
        <v>0.50983981693363845</v>
      </c>
      <c r="D256" s="19">
        <v>0.4</v>
      </c>
      <c r="E256" s="19">
        <v>9.016018306636156E-2</v>
      </c>
      <c r="F256" s="20"/>
      <c r="G256" s="20"/>
      <c r="H256" s="20"/>
      <c r="I256" s="20"/>
      <c r="J256" s="20"/>
      <c r="K256" s="20"/>
      <c r="L256" s="20"/>
      <c r="M256" s="20"/>
      <c r="N256" s="20"/>
      <c r="O256" s="20"/>
      <c r="P256" s="20"/>
      <c r="Q256" s="2"/>
      <c r="R256" s="2"/>
      <c r="S256" s="2"/>
      <c r="T256" s="2"/>
      <c r="U256" s="2"/>
      <c r="V256" s="2"/>
      <c r="W256" s="2"/>
      <c r="X256" s="2"/>
      <c r="Y256" s="2"/>
    </row>
    <row r="257" spans="1:25" x14ac:dyDescent="0.25">
      <c r="A257" s="5" t="s">
        <v>4</v>
      </c>
      <c r="B257" s="4">
        <v>1460</v>
      </c>
      <c r="C257" s="19">
        <v>0.49726027397260275</v>
      </c>
      <c r="D257" s="19">
        <v>0.45410958904109588</v>
      </c>
      <c r="E257" s="19">
        <v>4.8630136986301371E-2</v>
      </c>
      <c r="F257" s="20"/>
      <c r="G257" s="20"/>
      <c r="H257" s="20"/>
      <c r="I257" s="20"/>
      <c r="J257" s="20"/>
      <c r="K257" s="20"/>
      <c r="L257" s="20"/>
      <c r="M257" s="20"/>
      <c r="N257" s="20"/>
      <c r="O257" s="20"/>
      <c r="P257" s="20"/>
      <c r="Q257" s="2"/>
      <c r="R257" s="2"/>
      <c r="S257" s="2"/>
      <c r="T257" s="2"/>
      <c r="U257" s="2"/>
      <c r="V257" s="2"/>
      <c r="W257" s="2"/>
      <c r="X257" s="2"/>
      <c r="Y257" s="2"/>
    </row>
    <row r="258" spans="1:25" x14ac:dyDescent="0.25">
      <c r="A258" s="5" t="s">
        <v>3</v>
      </c>
      <c r="B258" s="4">
        <v>1010</v>
      </c>
      <c r="C258" s="19">
        <v>0.7504950495049505</v>
      </c>
      <c r="D258" s="19">
        <v>9.9009900990099015E-2</v>
      </c>
      <c r="E258" s="19">
        <v>0.15049504950495049</v>
      </c>
      <c r="F258" s="20"/>
      <c r="G258" s="20"/>
      <c r="H258" s="20"/>
      <c r="I258" s="20"/>
      <c r="J258" s="20"/>
      <c r="K258" s="20"/>
      <c r="L258" s="20"/>
      <c r="M258" s="20"/>
      <c r="N258" s="20"/>
      <c r="O258" s="20"/>
      <c r="P258" s="20"/>
      <c r="Q258" s="2"/>
      <c r="R258" s="2"/>
      <c r="S258" s="2"/>
      <c r="T258" s="2"/>
      <c r="U258" s="2"/>
      <c r="V258" s="2"/>
      <c r="W258" s="2"/>
      <c r="X258" s="2"/>
      <c r="Y258" s="2"/>
    </row>
    <row r="259" spans="1:25" x14ac:dyDescent="0.25">
      <c r="A259" s="5" t="s">
        <v>2</v>
      </c>
      <c r="B259" s="4">
        <v>1575</v>
      </c>
      <c r="C259" s="19">
        <v>0.57396825396825402</v>
      </c>
      <c r="D259" s="19">
        <v>0.35619047619047617</v>
      </c>
      <c r="E259" s="19">
        <v>6.9841269841269843E-2</v>
      </c>
      <c r="F259" s="20"/>
      <c r="G259" s="20"/>
      <c r="H259" s="20"/>
      <c r="I259" s="20"/>
      <c r="J259" s="20"/>
      <c r="K259" s="20"/>
      <c r="L259" s="20"/>
      <c r="M259" s="20"/>
      <c r="N259" s="20"/>
      <c r="O259" s="20"/>
      <c r="P259" s="20"/>
      <c r="Q259" s="2"/>
      <c r="R259" s="2"/>
      <c r="S259" s="2"/>
      <c r="T259" s="2"/>
      <c r="U259" s="2"/>
      <c r="V259" s="2"/>
      <c r="W259" s="2"/>
      <c r="X259" s="2"/>
      <c r="Y259" s="2"/>
    </row>
    <row r="260" spans="1:25" x14ac:dyDescent="0.25">
      <c r="A260" s="5" t="s">
        <v>1</v>
      </c>
      <c r="B260" s="4">
        <v>469</v>
      </c>
      <c r="C260" s="19">
        <v>0.36247334754797439</v>
      </c>
      <c r="D260" s="19">
        <v>0.61407249466950964</v>
      </c>
      <c r="E260" s="19">
        <v>2.3454157782515993E-2</v>
      </c>
      <c r="F260" s="20"/>
      <c r="G260" s="20"/>
      <c r="H260" s="20"/>
      <c r="I260" s="20"/>
      <c r="J260" s="20"/>
      <c r="K260" s="20"/>
      <c r="L260" s="20"/>
      <c r="M260" s="20"/>
      <c r="N260" s="20"/>
      <c r="O260" s="20"/>
      <c r="P260" s="20"/>
      <c r="Q260" s="2"/>
      <c r="R260" s="2"/>
      <c r="S260" s="2"/>
      <c r="T260" s="2"/>
      <c r="U260" s="2"/>
      <c r="V260" s="2"/>
      <c r="W260" s="2"/>
      <c r="X260" s="2"/>
      <c r="Y260" s="2"/>
    </row>
    <row r="261" spans="1:25" x14ac:dyDescent="0.25">
      <c r="A261" s="5" t="s">
        <v>0</v>
      </c>
      <c r="B261" s="4">
        <v>716</v>
      </c>
      <c r="C261" s="19">
        <v>0.1270949720670391</v>
      </c>
      <c r="D261" s="19">
        <v>0.86731843575418999</v>
      </c>
      <c r="E261" s="19">
        <v>5.5865921787709499E-3</v>
      </c>
      <c r="F261" s="20"/>
      <c r="G261" s="20"/>
      <c r="H261" s="20"/>
      <c r="I261" s="20"/>
      <c r="J261" s="20"/>
      <c r="K261" s="20"/>
      <c r="L261" s="20"/>
      <c r="M261" s="20"/>
      <c r="N261" s="20"/>
      <c r="O261" s="20"/>
      <c r="P261" s="20"/>
      <c r="Q261" s="2"/>
      <c r="R261" s="2"/>
      <c r="S261" s="2"/>
      <c r="T261" s="2"/>
      <c r="U261" s="2"/>
      <c r="V261" s="2"/>
      <c r="W261" s="2"/>
      <c r="X261" s="2"/>
      <c r="Y261" s="2"/>
    </row>
    <row r="263" spans="1:25" x14ac:dyDescent="0.25">
      <c r="A263" s="1" t="s">
        <v>145</v>
      </c>
    </row>
    <row r="265" spans="1:25" x14ac:dyDescent="0.25">
      <c r="A265" s="7" t="s">
        <v>16</v>
      </c>
      <c r="B265" s="7" t="s">
        <v>15</v>
      </c>
      <c r="C265" s="10" t="s">
        <v>14</v>
      </c>
      <c r="D265" s="10" t="s">
        <v>43</v>
      </c>
      <c r="E265" s="9"/>
      <c r="F265" s="9"/>
      <c r="G265" s="9"/>
      <c r="H265" s="9"/>
      <c r="I265" s="9"/>
      <c r="J265" s="9"/>
      <c r="K265" s="9"/>
      <c r="L265" s="9"/>
      <c r="M265" s="9"/>
      <c r="N265" s="9"/>
      <c r="O265" s="9"/>
      <c r="P265" s="9"/>
      <c r="Q265" s="8"/>
      <c r="R265" s="8"/>
      <c r="S265" s="8"/>
      <c r="T265" s="8"/>
      <c r="U265" s="8"/>
      <c r="V265" s="8"/>
      <c r="W265" s="8"/>
      <c r="X265" s="8"/>
      <c r="Y265" s="8"/>
    </row>
    <row r="266" spans="1:25" x14ac:dyDescent="0.25">
      <c r="A266" s="6" t="s">
        <v>11</v>
      </c>
      <c r="B266" s="4">
        <v>601</v>
      </c>
      <c r="C266" s="19">
        <v>0.8202995008319468</v>
      </c>
      <c r="D266" s="19">
        <v>0.17970049916805325</v>
      </c>
      <c r="E266" s="20"/>
      <c r="F266" s="20"/>
      <c r="G266" s="20"/>
      <c r="H266" s="20"/>
      <c r="I266" s="20"/>
      <c r="J266" s="20"/>
      <c r="K266" s="20"/>
      <c r="L266" s="20"/>
      <c r="M266" s="20"/>
      <c r="N266" s="20"/>
      <c r="O266" s="20"/>
      <c r="P266" s="20"/>
      <c r="Q266" s="2"/>
      <c r="R266" s="2"/>
      <c r="S266" s="2"/>
      <c r="T266" s="2"/>
      <c r="U266" s="2"/>
      <c r="V266" s="2"/>
      <c r="W266" s="2"/>
      <c r="X266" s="2"/>
      <c r="Y266" s="2"/>
    </row>
    <row r="267" spans="1:25" x14ac:dyDescent="0.25">
      <c r="A267" s="5" t="s">
        <v>10</v>
      </c>
      <c r="B267" s="4">
        <v>164</v>
      </c>
      <c r="C267" s="19">
        <v>0.85365853658536583</v>
      </c>
      <c r="D267" s="19">
        <v>0.14634146341463414</v>
      </c>
      <c r="E267" s="20"/>
      <c r="F267" s="20"/>
      <c r="G267" s="20"/>
      <c r="H267" s="20"/>
      <c r="I267" s="20"/>
      <c r="J267" s="20"/>
      <c r="K267" s="20"/>
      <c r="L267" s="20"/>
      <c r="M267" s="20"/>
      <c r="N267" s="20"/>
      <c r="O267" s="20"/>
      <c r="P267" s="20"/>
      <c r="Q267" s="2"/>
      <c r="R267" s="2"/>
      <c r="S267" s="2"/>
      <c r="T267" s="2"/>
      <c r="U267" s="2"/>
      <c r="V267" s="2"/>
      <c r="W267" s="2"/>
      <c r="X267" s="2"/>
      <c r="Y267" s="2"/>
    </row>
    <row r="268" spans="1:25" x14ac:dyDescent="0.25">
      <c r="A268" s="5" t="s">
        <v>9</v>
      </c>
      <c r="B268" s="4">
        <v>157</v>
      </c>
      <c r="C268" s="19">
        <v>0.83439490445859876</v>
      </c>
      <c r="D268" s="19">
        <v>0.16560509554140126</v>
      </c>
      <c r="E268" s="20"/>
      <c r="F268" s="20"/>
      <c r="G268" s="20"/>
      <c r="H268" s="20"/>
      <c r="I268" s="20"/>
      <c r="J268" s="20"/>
      <c r="K268" s="20"/>
      <c r="L268" s="20"/>
      <c r="M268" s="20"/>
      <c r="N268" s="20"/>
      <c r="O268" s="20"/>
      <c r="P268" s="20"/>
      <c r="Q268" s="2"/>
      <c r="R268" s="2"/>
      <c r="S268" s="2"/>
      <c r="T268" s="2"/>
      <c r="U268" s="2"/>
      <c r="V268" s="2"/>
      <c r="W268" s="2"/>
      <c r="X268" s="2"/>
      <c r="Y268" s="2"/>
    </row>
    <row r="269" spans="1:25" x14ac:dyDescent="0.25">
      <c r="A269" s="5" t="s">
        <v>8</v>
      </c>
      <c r="B269" s="4">
        <v>88</v>
      </c>
      <c r="C269" s="19">
        <v>0.86363636363636365</v>
      </c>
      <c r="D269" s="19">
        <v>0.13636363636363635</v>
      </c>
      <c r="E269" s="20"/>
      <c r="F269" s="20"/>
      <c r="G269" s="20"/>
      <c r="H269" s="20"/>
      <c r="I269" s="20"/>
      <c r="J269" s="20"/>
      <c r="K269" s="20"/>
      <c r="L269" s="20"/>
      <c r="M269" s="20"/>
      <c r="N269" s="20"/>
      <c r="O269" s="20"/>
      <c r="P269" s="20"/>
      <c r="Q269" s="2"/>
      <c r="R269" s="2"/>
      <c r="S269" s="2"/>
      <c r="T269" s="2"/>
      <c r="U269" s="2"/>
      <c r="V269" s="2"/>
      <c r="W269" s="2"/>
      <c r="X269" s="2"/>
      <c r="Y269" s="2"/>
    </row>
    <row r="270" spans="1:25" x14ac:dyDescent="0.25">
      <c r="A270" s="5" t="s">
        <v>7</v>
      </c>
      <c r="B270" s="4">
        <v>28</v>
      </c>
      <c r="C270" s="19">
        <v>0.8928571428571429</v>
      </c>
      <c r="D270" s="19">
        <v>0.10714285714285714</v>
      </c>
      <c r="E270" s="20"/>
      <c r="F270" s="20"/>
      <c r="G270" s="20"/>
      <c r="H270" s="20"/>
      <c r="I270" s="20"/>
      <c r="J270" s="20"/>
      <c r="K270" s="20"/>
      <c r="L270" s="20"/>
      <c r="M270" s="20"/>
      <c r="N270" s="20"/>
      <c r="O270" s="20"/>
      <c r="P270" s="20"/>
      <c r="Q270" s="2"/>
      <c r="R270" s="2"/>
      <c r="S270" s="2"/>
      <c r="T270" s="2"/>
      <c r="U270" s="2"/>
      <c r="V270" s="2"/>
      <c r="W270" s="2"/>
      <c r="X270" s="2"/>
      <c r="Y270" s="2"/>
    </row>
    <row r="271" spans="1:25" x14ac:dyDescent="0.25">
      <c r="A271" s="5" t="s">
        <v>6</v>
      </c>
      <c r="B271" s="4">
        <v>164</v>
      </c>
      <c r="C271" s="19">
        <v>0.73780487804878048</v>
      </c>
      <c r="D271" s="19">
        <v>0.26219512195121952</v>
      </c>
      <c r="E271" s="20"/>
      <c r="F271" s="20"/>
      <c r="G271" s="20"/>
      <c r="H271" s="20"/>
      <c r="I271" s="20"/>
      <c r="J271" s="20"/>
      <c r="K271" s="20"/>
      <c r="L271" s="20"/>
      <c r="M271" s="20"/>
      <c r="N271" s="20"/>
      <c r="O271" s="20"/>
      <c r="P271" s="20"/>
      <c r="Q271" s="2"/>
      <c r="R271" s="2"/>
      <c r="S271" s="2"/>
      <c r="T271" s="2"/>
      <c r="U271" s="2"/>
      <c r="V271" s="2"/>
      <c r="W271" s="2"/>
      <c r="X271" s="2"/>
      <c r="Y271" s="2"/>
    </row>
    <row r="272" spans="1:25" x14ac:dyDescent="0.25">
      <c r="A272" s="5" t="s">
        <v>5</v>
      </c>
      <c r="B272" s="4">
        <v>318</v>
      </c>
      <c r="C272" s="19">
        <v>0.86477987421383651</v>
      </c>
      <c r="D272" s="19">
        <v>0.13522012578616352</v>
      </c>
      <c r="E272" s="20"/>
      <c r="F272" s="20"/>
      <c r="G272" s="20"/>
      <c r="H272" s="20"/>
      <c r="I272" s="20"/>
      <c r="J272" s="20"/>
      <c r="K272" s="20"/>
      <c r="L272" s="20"/>
      <c r="M272" s="20"/>
      <c r="N272" s="20"/>
      <c r="O272" s="20"/>
      <c r="P272" s="20"/>
      <c r="Q272" s="2"/>
      <c r="R272" s="2"/>
      <c r="S272" s="2"/>
      <c r="T272" s="2"/>
      <c r="U272" s="2"/>
      <c r="V272" s="2"/>
      <c r="W272" s="2"/>
      <c r="X272" s="2"/>
      <c r="Y272" s="2"/>
    </row>
    <row r="273" spans="1:25" x14ac:dyDescent="0.25">
      <c r="A273" s="5" t="s">
        <v>4</v>
      </c>
      <c r="B273" s="4">
        <v>254</v>
      </c>
      <c r="C273" s="19">
        <v>0.75984251968503935</v>
      </c>
      <c r="D273" s="19">
        <v>0.24015748031496062</v>
      </c>
      <c r="E273" s="20"/>
      <c r="F273" s="20"/>
      <c r="G273" s="20"/>
      <c r="H273" s="20"/>
      <c r="I273" s="20"/>
      <c r="J273" s="20"/>
      <c r="K273" s="20"/>
      <c r="L273" s="20"/>
      <c r="M273" s="20"/>
      <c r="N273" s="20"/>
      <c r="O273" s="20"/>
      <c r="P273" s="20"/>
      <c r="Q273" s="2"/>
      <c r="R273" s="2"/>
      <c r="S273" s="2"/>
      <c r="T273" s="2"/>
      <c r="U273" s="2"/>
      <c r="V273" s="2"/>
      <c r="W273" s="2"/>
      <c r="X273" s="2"/>
      <c r="Y273" s="2"/>
    </row>
    <row r="274" spans="1:25" x14ac:dyDescent="0.25">
      <c r="A274" s="5" t="s">
        <v>3</v>
      </c>
      <c r="B274" s="4">
        <v>189</v>
      </c>
      <c r="C274" s="19">
        <v>0.78835978835978837</v>
      </c>
      <c r="D274" s="19">
        <v>0.21164021164021163</v>
      </c>
      <c r="E274" s="20"/>
      <c r="F274" s="20"/>
      <c r="G274" s="20"/>
      <c r="H274" s="20"/>
      <c r="I274" s="20"/>
      <c r="J274" s="20"/>
      <c r="K274" s="20"/>
      <c r="L274" s="20"/>
      <c r="M274" s="20"/>
      <c r="N274" s="20"/>
      <c r="O274" s="20"/>
      <c r="P274" s="20"/>
      <c r="Q274" s="2"/>
      <c r="R274" s="2"/>
      <c r="S274" s="2"/>
      <c r="T274" s="2"/>
      <c r="U274" s="2"/>
      <c r="V274" s="2"/>
      <c r="W274" s="2"/>
      <c r="X274" s="2"/>
      <c r="Y274" s="2"/>
    </row>
    <row r="275" spans="1:25" x14ac:dyDescent="0.25">
      <c r="A275" s="5" t="s">
        <v>2</v>
      </c>
      <c r="B275" s="4">
        <v>249</v>
      </c>
      <c r="C275" s="19">
        <v>0.80321285140562249</v>
      </c>
      <c r="D275" s="19">
        <v>0.19678714859437751</v>
      </c>
      <c r="E275" s="20"/>
      <c r="F275" s="20"/>
      <c r="G275" s="20"/>
      <c r="H275" s="20"/>
      <c r="I275" s="20"/>
      <c r="J275" s="20"/>
      <c r="K275" s="20"/>
      <c r="L275" s="20"/>
      <c r="M275" s="20"/>
      <c r="N275" s="20"/>
      <c r="O275" s="20"/>
      <c r="P275" s="20"/>
      <c r="Q275" s="2"/>
      <c r="R275" s="2"/>
      <c r="S275" s="2"/>
      <c r="T275" s="2"/>
      <c r="U275" s="2"/>
      <c r="V275" s="2"/>
      <c r="W275" s="2"/>
      <c r="X275" s="2"/>
      <c r="Y275" s="2"/>
    </row>
    <row r="276" spans="1:25" x14ac:dyDescent="0.25">
      <c r="A276" s="5" t="s">
        <v>1</v>
      </c>
      <c r="B276" s="4">
        <v>57</v>
      </c>
      <c r="C276" s="19">
        <v>0.84210526315789469</v>
      </c>
      <c r="D276" s="19">
        <v>0.15789473684210525</v>
      </c>
      <c r="E276" s="20"/>
      <c r="F276" s="20"/>
      <c r="G276" s="20"/>
      <c r="H276" s="20"/>
      <c r="I276" s="20"/>
      <c r="J276" s="20"/>
      <c r="K276" s="20"/>
      <c r="L276" s="20"/>
      <c r="M276" s="20"/>
      <c r="N276" s="20"/>
      <c r="O276" s="20"/>
      <c r="P276" s="20"/>
      <c r="Q276" s="2"/>
      <c r="R276" s="2"/>
      <c r="S276" s="2"/>
      <c r="T276" s="2"/>
      <c r="U276" s="2"/>
      <c r="V276" s="2"/>
      <c r="W276" s="2"/>
      <c r="X276" s="2"/>
      <c r="Y276" s="2"/>
    </row>
    <row r="277" spans="1:25" x14ac:dyDescent="0.25">
      <c r="A277" s="5" t="s">
        <v>0</v>
      </c>
      <c r="B277" s="4">
        <v>96</v>
      </c>
      <c r="C277" s="19">
        <v>0.90625</v>
      </c>
      <c r="D277" s="19">
        <v>9.375E-2</v>
      </c>
      <c r="E277" s="20"/>
      <c r="F277" s="20"/>
      <c r="G277" s="20"/>
      <c r="H277" s="20"/>
      <c r="I277" s="20"/>
      <c r="J277" s="20"/>
      <c r="K277" s="20"/>
      <c r="L277" s="20"/>
      <c r="M277" s="20"/>
      <c r="N277" s="20"/>
      <c r="O277" s="20"/>
      <c r="P277" s="20"/>
      <c r="Q277" s="2"/>
      <c r="R277" s="2"/>
      <c r="S277" s="2"/>
      <c r="T277" s="2"/>
      <c r="U277" s="2"/>
      <c r="V277" s="2"/>
      <c r="W277" s="2"/>
      <c r="X277" s="2"/>
      <c r="Y277" s="2"/>
    </row>
    <row r="279" spans="1:25" x14ac:dyDescent="0.25">
      <c r="A279" s="1" t="s">
        <v>144</v>
      </c>
    </row>
    <row r="281" spans="1:25" x14ac:dyDescent="0.25">
      <c r="A281" s="7" t="s">
        <v>16</v>
      </c>
      <c r="B281" s="7" t="s">
        <v>15</v>
      </c>
      <c r="C281" s="10" t="s">
        <v>75</v>
      </c>
      <c r="D281" s="10" t="s">
        <v>74</v>
      </c>
      <c r="E281" s="10" t="s">
        <v>73</v>
      </c>
      <c r="F281" s="9"/>
      <c r="G281" s="9"/>
      <c r="H281" s="9"/>
      <c r="I281" s="9"/>
      <c r="J281" s="9"/>
      <c r="K281" s="9"/>
      <c r="L281" s="9"/>
      <c r="M281" s="9"/>
      <c r="N281" s="9"/>
      <c r="O281" s="9"/>
      <c r="P281" s="9"/>
      <c r="Q281" s="8"/>
      <c r="R281" s="8"/>
      <c r="S281" s="8"/>
      <c r="T281" s="8"/>
      <c r="U281" s="8"/>
      <c r="V281" s="8"/>
      <c r="W281" s="8"/>
      <c r="X281" s="8"/>
      <c r="Y281" s="8"/>
    </row>
    <row r="282" spans="1:25" x14ac:dyDescent="0.25">
      <c r="A282" s="6" t="s">
        <v>11</v>
      </c>
      <c r="B282" s="4">
        <v>339</v>
      </c>
      <c r="C282" s="19">
        <v>0.14485000000000001</v>
      </c>
      <c r="D282" s="19">
        <v>0.22</v>
      </c>
      <c r="E282" s="19">
        <v>0.3</v>
      </c>
      <c r="F282" s="20"/>
      <c r="G282" s="20"/>
      <c r="H282" s="20"/>
      <c r="I282" s="20"/>
      <c r="J282" s="20"/>
      <c r="K282" s="20"/>
      <c r="L282" s="20"/>
      <c r="M282" s="20"/>
      <c r="N282" s="20"/>
      <c r="O282" s="20"/>
      <c r="P282" s="20"/>
      <c r="Q282" s="2"/>
      <c r="R282" s="2"/>
      <c r="S282" s="2"/>
      <c r="T282" s="2"/>
      <c r="U282" s="2"/>
      <c r="V282" s="2"/>
      <c r="W282" s="2"/>
      <c r="X282" s="2"/>
      <c r="Y282" s="2"/>
    </row>
    <row r="283" spans="1:25" x14ac:dyDescent="0.25">
      <c r="A283" s="5" t="s">
        <v>10</v>
      </c>
      <c r="B283" s="4">
        <v>111</v>
      </c>
      <c r="C283" s="19">
        <v>0.15</v>
      </c>
      <c r="D283" s="19">
        <v>0.2</v>
      </c>
      <c r="E283" s="19">
        <v>0.3</v>
      </c>
      <c r="F283" s="20"/>
      <c r="G283" s="20"/>
      <c r="H283" s="20"/>
      <c r="I283" s="20"/>
      <c r="J283" s="20"/>
      <c r="K283" s="20"/>
      <c r="L283" s="20"/>
      <c r="M283" s="20"/>
      <c r="N283" s="20"/>
      <c r="O283" s="20"/>
      <c r="P283" s="20"/>
      <c r="Q283" s="2"/>
      <c r="R283" s="2"/>
      <c r="S283" s="2"/>
      <c r="T283" s="2"/>
      <c r="U283" s="2"/>
      <c r="V283" s="2"/>
      <c r="W283" s="2"/>
      <c r="X283" s="2"/>
      <c r="Y283" s="2"/>
    </row>
    <row r="284" spans="1:25" x14ac:dyDescent="0.25">
      <c r="A284" s="5" t="s">
        <v>9</v>
      </c>
      <c r="B284" s="4">
        <v>72</v>
      </c>
      <c r="C284" s="19">
        <v>0.185</v>
      </c>
      <c r="D284" s="19">
        <v>0.25</v>
      </c>
      <c r="E284" s="19">
        <v>0.3</v>
      </c>
      <c r="F284" s="20"/>
      <c r="G284" s="20"/>
      <c r="H284" s="20"/>
      <c r="I284" s="20"/>
      <c r="J284" s="20"/>
      <c r="K284" s="20"/>
      <c r="L284" s="20"/>
      <c r="M284" s="20"/>
      <c r="N284" s="20"/>
      <c r="O284" s="20"/>
      <c r="P284" s="20"/>
      <c r="Q284" s="2"/>
      <c r="R284" s="2"/>
      <c r="S284" s="2"/>
      <c r="T284" s="2"/>
      <c r="U284" s="2"/>
      <c r="V284" s="2"/>
      <c r="W284" s="2"/>
      <c r="X284" s="2"/>
      <c r="Y284" s="2"/>
    </row>
    <row r="285" spans="1:25" x14ac:dyDescent="0.25">
      <c r="A285" s="5" t="s">
        <v>8</v>
      </c>
      <c r="B285" s="4">
        <v>40</v>
      </c>
      <c r="C285" s="19">
        <v>0.2</v>
      </c>
      <c r="D285" s="19">
        <v>0.28999999999999998</v>
      </c>
      <c r="E285" s="19">
        <v>0.4</v>
      </c>
      <c r="F285" s="20"/>
      <c r="G285" s="20"/>
      <c r="H285" s="20"/>
      <c r="I285" s="20"/>
      <c r="J285" s="20"/>
      <c r="K285" s="20"/>
      <c r="L285" s="20"/>
      <c r="M285" s="20"/>
      <c r="N285" s="20"/>
      <c r="O285" s="20"/>
      <c r="P285" s="20"/>
      <c r="Q285" s="2"/>
      <c r="R285" s="2"/>
      <c r="S285" s="2"/>
      <c r="T285" s="2"/>
      <c r="U285" s="2"/>
      <c r="V285" s="2"/>
      <c r="W285" s="2"/>
      <c r="X285" s="2"/>
      <c r="Y285" s="2"/>
    </row>
    <row r="286" spans="1:25" x14ac:dyDescent="0.25">
      <c r="A286" s="5" t="s">
        <v>7</v>
      </c>
      <c r="B286" s="4">
        <v>19</v>
      </c>
      <c r="C286" s="19">
        <v>0.06</v>
      </c>
      <c r="D286" s="19">
        <v>0.2</v>
      </c>
      <c r="E286" s="19">
        <v>0.29499999999999998</v>
      </c>
      <c r="F286" s="20"/>
      <c r="G286" s="20"/>
      <c r="H286" s="20"/>
      <c r="I286" s="20"/>
      <c r="J286" s="20"/>
      <c r="K286" s="20"/>
      <c r="L286" s="20"/>
      <c r="M286" s="20"/>
      <c r="N286" s="20"/>
      <c r="O286" s="20"/>
      <c r="P286" s="20"/>
      <c r="Q286" s="2"/>
      <c r="R286" s="2"/>
      <c r="S286" s="2"/>
      <c r="T286" s="2"/>
      <c r="U286" s="2"/>
      <c r="V286" s="2"/>
      <c r="W286" s="2"/>
      <c r="X286" s="2"/>
      <c r="Y286" s="2"/>
    </row>
    <row r="287" spans="1:25" x14ac:dyDescent="0.25">
      <c r="A287" s="5" t="s">
        <v>6</v>
      </c>
      <c r="B287" s="4">
        <v>97</v>
      </c>
      <c r="C287" s="19">
        <v>0.12</v>
      </c>
      <c r="D287" s="19">
        <v>0.2</v>
      </c>
      <c r="E287" s="19">
        <v>0.3</v>
      </c>
      <c r="F287" s="20"/>
      <c r="G287" s="20"/>
      <c r="H287" s="20"/>
      <c r="I287" s="20"/>
      <c r="J287" s="20"/>
      <c r="K287" s="20"/>
      <c r="L287" s="20"/>
      <c r="M287" s="20"/>
      <c r="N287" s="20"/>
      <c r="O287" s="20"/>
      <c r="P287" s="20"/>
      <c r="Q287" s="2"/>
      <c r="R287" s="2"/>
      <c r="S287" s="2"/>
      <c r="T287" s="2"/>
      <c r="U287" s="2"/>
      <c r="V287" s="2"/>
      <c r="W287" s="2"/>
      <c r="X287" s="2"/>
      <c r="Y287" s="2"/>
    </row>
    <row r="288" spans="1:25" x14ac:dyDescent="0.25">
      <c r="A288" s="5" t="s">
        <v>5</v>
      </c>
      <c r="B288" s="4">
        <v>183</v>
      </c>
      <c r="C288" s="19">
        <v>0.1595</v>
      </c>
      <c r="D288" s="19">
        <v>0.25</v>
      </c>
      <c r="E288" s="19">
        <v>0.36</v>
      </c>
      <c r="F288" s="20"/>
      <c r="G288" s="20"/>
      <c r="H288" s="20"/>
      <c r="I288" s="20"/>
      <c r="J288" s="20"/>
      <c r="K288" s="20"/>
      <c r="L288" s="20"/>
      <c r="M288" s="20"/>
      <c r="N288" s="20"/>
      <c r="O288" s="20"/>
      <c r="P288" s="20"/>
      <c r="Q288" s="2"/>
      <c r="R288" s="2"/>
      <c r="S288" s="2"/>
      <c r="T288" s="2"/>
      <c r="U288" s="2"/>
      <c r="V288" s="2"/>
      <c r="W288" s="2"/>
      <c r="X288" s="2"/>
      <c r="Y288" s="2"/>
    </row>
    <row r="289" spans="1:25" x14ac:dyDescent="0.25">
      <c r="A289" s="5" t="s">
        <v>4</v>
      </c>
      <c r="B289" s="4">
        <v>137</v>
      </c>
      <c r="C289" s="19">
        <v>0.1</v>
      </c>
      <c r="D289" s="19">
        <v>0.2</v>
      </c>
      <c r="E289" s="19">
        <v>0.25</v>
      </c>
      <c r="F289" s="20"/>
      <c r="G289" s="20"/>
      <c r="H289" s="20"/>
      <c r="I289" s="20"/>
      <c r="J289" s="20"/>
      <c r="K289" s="20"/>
      <c r="L289" s="20"/>
      <c r="M289" s="20"/>
      <c r="N289" s="20"/>
      <c r="O289" s="20"/>
      <c r="P289" s="20"/>
      <c r="Q289" s="2"/>
      <c r="R289" s="2"/>
      <c r="S289" s="2"/>
      <c r="T289" s="2"/>
      <c r="U289" s="2"/>
      <c r="V289" s="2"/>
      <c r="W289" s="2"/>
      <c r="X289" s="2"/>
      <c r="Y289" s="2"/>
    </row>
    <row r="290" spans="1:25" x14ac:dyDescent="0.25">
      <c r="A290" s="5" t="s">
        <v>3</v>
      </c>
      <c r="B290" s="4">
        <v>106</v>
      </c>
      <c r="C290" s="19">
        <v>0.15</v>
      </c>
      <c r="D290" s="19">
        <v>0.25</v>
      </c>
      <c r="E290" s="19">
        <v>0.35749999999999998</v>
      </c>
      <c r="F290" s="20"/>
      <c r="G290" s="20"/>
      <c r="H290" s="20"/>
      <c r="I290" s="20"/>
      <c r="J290" s="20"/>
      <c r="K290" s="20"/>
      <c r="L290" s="20"/>
      <c r="M290" s="20"/>
      <c r="N290" s="20"/>
      <c r="O290" s="20"/>
      <c r="P290" s="20"/>
      <c r="Q290" s="2"/>
      <c r="R290" s="2"/>
      <c r="S290" s="2"/>
      <c r="T290" s="2"/>
      <c r="U290" s="2"/>
      <c r="V290" s="2"/>
      <c r="W290" s="2"/>
      <c r="X290" s="2"/>
      <c r="Y290" s="2"/>
    </row>
    <row r="291" spans="1:25" x14ac:dyDescent="0.25">
      <c r="A291" s="5" t="s">
        <v>2</v>
      </c>
      <c r="B291" s="4">
        <v>143</v>
      </c>
      <c r="C291" s="19">
        <v>0.14000000000000001</v>
      </c>
      <c r="D291" s="19">
        <v>0.20879999999999999</v>
      </c>
      <c r="E291" s="19">
        <v>0.3</v>
      </c>
      <c r="F291" s="20"/>
      <c r="G291" s="20"/>
      <c r="H291" s="20"/>
      <c r="I291" s="20"/>
      <c r="J291" s="20"/>
      <c r="K291" s="20"/>
      <c r="L291" s="20"/>
      <c r="M291" s="20"/>
      <c r="N291" s="20"/>
      <c r="O291" s="20"/>
      <c r="P291" s="20"/>
      <c r="Q291" s="2"/>
      <c r="R291" s="2"/>
      <c r="S291" s="2"/>
      <c r="T291" s="2"/>
      <c r="U291" s="2"/>
      <c r="V291" s="2"/>
      <c r="W291" s="2"/>
      <c r="X291" s="2"/>
      <c r="Y291" s="2"/>
    </row>
    <row r="292" spans="1:25" x14ac:dyDescent="0.25">
      <c r="A292" s="5" t="s">
        <v>1</v>
      </c>
      <c r="B292" s="4">
        <v>36</v>
      </c>
      <c r="C292" s="19">
        <v>0.12</v>
      </c>
      <c r="D292" s="19">
        <v>0.2</v>
      </c>
      <c r="E292" s="19">
        <v>0.27</v>
      </c>
      <c r="F292" s="20"/>
      <c r="G292" s="20"/>
      <c r="H292" s="20"/>
      <c r="I292" s="20"/>
      <c r="J292" s="20"/>
      <c r="K292" s="20"/>
      <c r="L292" s="20"/>
      <c r="M292" s="20"/>
      <c r="N292" s="20"/>
      <c r="O292" s="20"/>
      <c r="P292" s="20"/>
      <c r="Q292" s="2"/>
      <c r="R292" s="2"/>
      <c r="S292" s="2"/>
      <c r="T292" s="2"/>
      <c r="U292" s="2"/>
      <c r="V292" s="2"/>
      <c r="W292" s="2"/>
      <c r="X292" s="2"/>
      <c r="Y292" s="2"/>
    </row>
    <row r="293" spans="1:25" x14ac:dyDescent="0.25">
      <c r="A293" s="5" t="s">
        <v>0</v>
      </c>
      <c r="B293" s="4">
        <v>50</v>
      </c>
      <c r="C293" s="19">
        <v>0.15</v>
      </c>
      <c r="D293" s="19">
        <v>0.21</v>
      </c>
      <c r="E293" s="19">
        <v>0.27</v>
      </c>
      <c r="F293" s="20"/>
      <c r="G293" s="20"/>
      <c r="H293" s="20"/>
      <c r="I293" s="20"/>
      <c r="J293" s="20"/>
      <c r="K293" s="20"/>
      <c r="L293" s="20"/>
      <c r="M293" s="20"/>
      <c r="N293" s="20"/>
      <c r="O293" s="20"/>
      <c r="P293" s="20"/>
      <c r="Q293" s="2"/>
      <c r="R293" s="2"/>
      <c r="S293" s="2"/>
      <c r="T293" s="2"/>
      <c r="U293" s="2"/>
      <c r="V293" s="2"/>
      <c r="W293" s="2"/>
      <c r="X293" s="2"/>
      <c r="Y293" s="2"/>
    </row>
    <row r="295" spans="1:25" x14ac:dyDescent="0.25">
      <c r="A295" s="1" t="s">
        <v>143</v>
      </c>
    </row>
    <row r="297" spans="1:25" x14ac:dyDescent="0.25">
      <c r="A297" s="7" t="s">
        <v>16</v>
      </c>
      <c r="B297" s="7" t="s">
        <v>15</v>
      </c>
      <c r="C297" s="10" t="s">
        <v>14</v>
      </c>
      <c r="D297" s="10" t="s">
        <v>43</v>
      </c>
      <c r="E297" s="9"/>
      <c r="F297" s="9"/>
      <c r="G297" s="9"/>
      <c r="H297" s="9"/>
      <c r="I297" s="9"/>
      <c r="J297" s="9"/>
      <c r="K297" s="9"/>
      <c r="L297" s="9"/>
      <c r="M297" s="9"/>
      <c r="N297" s="9"/>
      <c r="O297" s="9"/>
      <c r="P297" s="9"/>
      <c r="Q297" s="8"/>
      <c r="R297" s="8"/>
      <c r="S297" s="8"/>
      <c r="T297" s="8"/>
      <c r="U297" s="8"/>
      <c r="V297" s="8"/>
      <c r="W297" s="8"/>
      <c r="X297" s="8"/>
      <c r="Y297" s="8"/>
    </row>
    <row r="298" spans="1:25" x14ac:dyDescent="0.25">
      <c r="A298" s="6" t="s">
        <v>11</v>
      </c>
      <c r="B298" s="4">
        <v>594</v>
      </c>
      <c r="C298" s="19">
        <v>0.93771043771043772</v>
      </c>
      <c r="D298" s="19">
        <v>6.2289562289562291E-2</v>
      </c>
      <c r="E298" s="20"/>
      <c r="F298" s="20"/>
      <c r="G298" s="20"/>
      <c r="H298" s="20"/>
      <c r="I298" s="20"/>
      <c r="J298" s="20"/>
      <c r="K298" s="20"/>
      <c r="L298" s="20"/>
      <c r="M298" s="20"/>
      <c r="N298" s="20"/>
      <c r="O298" s="20"/>
      <c r="P298" s="20"/>
      <c r="Q298" s="2"/>
      <c r="R298" s="2"/>
      <c r="S298" s="2"/>
      <c r="T298" s="2"/>
      <c r="U298" s="2"/>
      <c r="V298" s="2"/>
      <c r="W298" s="2"/>
      <c r="X298" s="2"/>
      <c r="Y298" s="2"/>
    </row>
    <row r="299" spans="1:25" x14ac:dyDescent="0.25">
      <c r="A299" s="5" t="s">
        <v>10</v>
      </c>
      <c r="B299" s="4">
        <v>162</v>
      </c>
      <c r="C299" s="19">
        <v>0.9320987654320988</v>
      </c>
      <c r="D299" s="19">
        <v>6.7901234567901231E-2</v>
      </c>
      <c r="E299" s="20"/>
      <c r="F299" s="20"/>
      <c r="G299" s="20"/>
      <c r="H299" s="20"/>
      <c r="I299" s="20"/>
      <c r="J299" s="20"/>
      <c r="K299" s="20"/>
      <c r="L299" s="20"/>
      <c r="M299" s="20"/>
      <c r="N299" s="20"/>
      <c r="O299" s="20"/>
      <c r="P299" s="20"/>
      <c r="Q299" s="2"/>
      <c r="R299" s="2"/>
      <c r="S299" s="2"/>
      <c r="T299" s="2"/>
      <c r="U299" s="2"/>
      <c r="V299" s="2"/>
      <c r="W299" s="2"/>
      <c r="X299" s="2"/>
      <c r="Y299" s="2"/>
    </row>
    <row r="300" spans="1:25" x14ac:dyDescent="0.25">
      <c r="A300" s="5" t="s">
        <v>9</v>
      </c>
      <c r="B300" s="4">
        <v>155</v>
      </c>
      <c r="C300" s="19">
        <v>0.9096774193548387</v>
      </c>
      <c r="D300" s="19">
        <v>9.0322580645161285E-2</v>
      </c>
      <c r="E300" s="20"/>
      <c r="F300" s="20"/>
      <c r="G300" s="20"/>
      <c r="H300" s="20"/>
      <c r="I300" s="20"/>
      <c r="J300" s="20"/>
      <c r="K300" s="20"/>
      <c r="L300" s="20"/>
      <c r="M300" s="20"/>
      <c r="N300" s="20"/>
      <c r="O300" s="20"/>
      <c r="P300" s="20"/>
      <c r="Q300" s="2"/>
      <c r="R300" s="2"/>
      <c r="S300" s="2"/>
      <c r="T300" s="2"/>
      <c r="U300" s="2"/>
      <c r="V300" s="2"/>
      <c r="W300" s="2"/>
      <c r="X300" s="2"/>
      <c r="Y300" s="2"/>
    </row>
    <row r="301" spans="1:25" x14ac:dyDescent="0.25">
      <c r="A301" s="5" t="s">
        <v>8</v>
      </c>
      <c r="B301" s="4">
        <v>87</v>
      </c>
      <c r="C301" s="19">
        <v>0.96551724137931039</v>
      </c>
      <c r="D301" s="19">
        <v>3.4482758620689655E-2</v>
      </c>
      <c r="E301" s="20"/>
      <c r="F301" s="20"/>
      <c r="G301" s="20"/>
      <c r="H301" s="20"/>
      <c r="I301" s="20"/>
      <c r="J301" s="20"/>
      <c r="K301" s="20"/>
      <c r="L301" s="20"/>
      <c r="M301" s="20"/>
      <c r="N301" s="20"/>
      <c r="O301" s="20"/>
      <c r="P301" s="20"/>
      <c r="Q301" s="2"/>
      <c r="R301" s="2"/>
      <c r="S301" s="2"/>
      <c r="T301" s="2"/>
      <c r="U301" s="2"/>
      <c r="V301" s="2"/>
      <c r="W301" s="2"/>
      <c r="X301" s="2"/>
      <c r="Y301" s="2"/>
    </row>
    <row r="302" spans="1:25" x14ac:dyDescent="0.25">
      <c r="A302" s="5" t="s">
        <v>7</v>
      </c>
      <c r="B302" s="4">
        <v>26</v>
      </c>
      <c r="C302" s="19">
        <v>1</v>
      </c>
      <c r="D302" s="19">
        <v>0</v>
      </c>
      <c r="E302" s="20"/>
      <c r="F302" s="20"/>
      <c r="G302" s="20"/>
      <c r="H302" s="20"/>
      <c r="I302" s="20"/>
      <c r="J302" s="20"/>
      <c r="K302" s="20"/>
      <c r="L302" s="20"/>
      <c r="M302" s="20"/>
      <c r="N302" s="20"/>
      <c r="O302" s="20"/>
      <c r="P302" s="20"/>
      <c r="Q302" s="2"/>
      <c r="R302" s="2"/>
      <c r="S302" s="2"/>
      <c r="T302" s="2"/>
      <c r="U302" s="2"/>
      <c r="V302" s="2"/>
      <c r="W302" s="2"/>
      <c r="X302" s="2"/>
      <c r="Y302" s="2"/>
    </row>
    <row r="303" spans="1:25" x14ac:dyDescent="0.25">
      <c r="A303" s="5" t="s">
        <v>6</v>
      </c>
      <c r="B303" s="4">
        <v>164</v>
      </c>
      <c r="C303" s="19">
        <v>0.94512195121951215</v>
      </c>
      <c r="D303" s="19">
        <v>5.4878048780487805E-2</v>
      </c>
      <c r="E303" s="20"/>
      <c r="F303" s="20"/>
      <c r="G303" s="20"/>
      <c r="H303" s="20"/>
      <c r="I303" s="20"/>
      <c r="J303" s="20"/>
      <c r="K303" s="20"/>
      <c r="L303" s="20"/>
      <c r="M303" s="20"/>
      <c r="N303" s="20"/>
      <c r="O303" s="20"/>
      <c r="P303" s="20"/>
      <c r="Q303" s="2"/>
      <c r="R303" s="2"/>
      <c r="S303" s="2"/>
      <c r="T303" s="2"/>
      <c r="U303" s="2"/>
      <c r="V303" s="2"/>
      <c r="W303" s="2"/>
      <c r="X303" s="2"/>
      <c r="Y303" s="2"/>
    </row>
    <row r="304" spans="1:25" x14ac:dyDescent="0.25">
      <c r="A304" s="5" t="s">
        <v>5</v>
      </c>
      <c r="B304" s="4">
        <v>317</v>
      </c>
      <c r="C304" s="19">
        <v>0.95268138801261826</v>
      </c>
      <c r="D304" s="19">
        <v>4.7318611987381701E-2</v>
      </c>
      <c r="E304" s="20"/>
      <c r="F304" s="20"/>
      <c r="G304" s="20"/>
      <c r="H304" s="20"/>
      <c r="I304" s="20"/>
      <c r="J304" s="20"/>
      <c r="K304" s="20"/>
      <c r="L304" s="20"/>
      <c r="M304" s="20"/>
      <c r="N304" s="20"/>
      <c r="O304" s="20"/>
      <c r="P304" s="20"/>
      <c r="Q304" s="2"/>
      <c r="R304" s="2"/>
      <c r="S304" s="2"/>
      <c r="T304" s="2"/>
      <c r="U304" s="2"/>
      <c r="V304" s="2"/>
      <c r="W304" s="2"/>
      <c r="X304" s="2"/>
      <c r="Y304" s="2"/>
    </row>
    <row r="305" spans="1:25" x14ac:dyDescent="0.25">
      <c r="A305" s="5" t="s">
        <v>4</v>
      </c>
      <c r="B305" s="4">
        <v>249</v>
      </c>
      <c r="C305" s="19">
        <v>0.91967871485943775</v>
      </c>
      <c r="D305" s="19">
        <v>8.0321285140562249E-2</v>
      </c>
      <c r="E305" s="20"/>
      <c r="F305" s="20"/>
      <c r="G305" s="20"/>
      <c r="H305" s="20"/>
      <c r="I305" s="20"/>
      <c r="J305" s="20"/>
      <c r="K305" s="20"/>
      <c r="L305" s="20"/>
      <c r="M305" s="20"/>
      <c r="N305" s="20"/>
      <c r="O305" s="20"/>
      <c r="P305" s="20"/>
      <c r="Q305" s="2"/>
      <c r="R305" s="2"/>
      <c r="S305" s="2"/>
      <c r="T305" s="2"/>
      <c r="U305" s="2"/>
      <c r="V305" s="2"/>
      <c r="W305" s="2"/>
      <c r="X305" s="2"/>
      <c r="Y305" s="2"/>
    </row>
    <row r="306" spans="1:25" x14ac:dyDescent="0.25">
      <c r="A306" s="5" t="s">
        <v>3</v>
      </c>
      <c r="B306" s="4">
        <v>187</v>
      </c>
      <c r="C306" s="19">
        <v>0.92513368983957223</v>
      </c>
      <c r="D306" s="19">
        <v>7.4866310160427801E-2</v>
      </c>
      <c r="E306" s="20"/>
      <c r="F306" s="20"/>
      <c r="G306" s="20"/>
      <c r="H306" s="20"/>
      <c r="I306" s="20"/>
      <c r="J306" s="20"/>
      <c r="K306" s="20"/>
      <c r="L306" s="20"/>
      <c r="M306" s="20"/>
      <c r="N306" s="20"/>
      <c r="O306" s="20"/>
      <c r="P306" s="20"/>
      <c r="Q306" s="2"/>
      <c r="R306" s="2"/>
      <c r="S306" s="2"/>
      <c r="T306" s="2"/>
      <c r="U306" s="2"/>
      <c r="V306" s="2"/>
      <c r="W306" s="2"/>
      <c r="X306" s="2"/>
      <c r="Y306" s="2"/>
    </row>
    <row r="307" spans="1:25" x14ac:dyDescent="0.25">
      <c r="A307" s="5" t="s">
        <v>2</v>
      </c>
      <c r="B307" s="4">
        <v>246</v>
      </c>
      <c r="C307" s="19">
        <v>0.92276422764227639</v>
      </c>
      <c r="D307" s="19">
        <v>7.7235772357723581E-2</v>
      </c>
      <c r="E307" s="20"/>
      <c r="F307" s="20"/>
      <c r="G307" s="20"/>
      <c r="H307" s="20"/>
      <c r="I307" s="20"/>
      <c r="J307" s="20"/>
      <c r="K307" s="20"/>
      <c r="L307" s="20"/>
      <c r="M307" s="20"/>
      <c r="N307" s="20"/>
      <c r="O307" s="20"/>
      <c r="P307" s="20"/>
      <c r="Q307" s="2"/>
      <c r="R307" s="2"/>
      <c r="S307" s="2"/>
      <c r="T307" s="2"/>
      <c r="U307" s="2"/>
      <c r="V307" s="2"/>
      <c r="W307" s="2"/>
      <c r="X307" s="2"/>
      <c r="Y307" s="2"/>
    </row>
    <row r="308" spans="1:25" x14ac:dyDescent="0.25">
      <c r="A308" s="5" t="s">
        <v>1</v>
      </c>
      <c r="B308" s="4">
        <v>55</v>
      </c>
      <c r="C308" s="19">
        <v>0.98181818181818181</v>
      </c>
      <c r="D308" s="19">
        <v>1.8181818181818181E-2</v>
      </c>
      <c r="E308" s="20"/>
      <c r="F308" s="20"/>
      <c r="G308" s="20"/>
      <c r="H308" s="20"/>
      <c r="I308" s="20"/>
      <c r="J308" s="20"/>
      <c r="K308" s="20"/>
      <c r="L308" s="20"/>
      <c r="M308" s="20"/>
      <c r="N308" s="20"/>
      <c r="O308" s="20"/>
      <c r="P308" s="20"/>
      <c r="Q308" s="2"/>
      <c r="R308" s="2"/>
      <c r="S308" s="2"/>
      <c r="T308" s="2"/>
      <c r="U308" s="2"/>
      <c r="V308" s="2"/>
      <c r="W308" s="2"/>
      <c r="X308" s="2"/>
      <c r="Y308" s="2"/>
    </row>
    <row r="309" spans="1:25" x14ac:dyDescent="0.25">
      <c r="A309" s="5" t="s">
        <v>0</v>
      </c>
      <c r="B309" s="4">
        <v>96</v>
      </c>
      <c r="C309" s="19">
        <v>0.97916666666666663</v>
      </c>
      <c r="D309" s="19">
        <v>2.0833333333333332E-2</v>
      </c>
      <c r="E309" s="20"/>
      <c r="F309" s="20"/>
      <c r="G309" s="20"/>
      <c r="H309" s="20"/>
      <c r="I309" s="20"/>
      <c r="J309" s="20"/>
      <c r="K309" s="20"/>
      <c r="L309" s="20"/>
      <c r="M309" s="20"/>
      <c r="N309" s="20"/>
      <c r="O309" s="20"/>
      <c r="P309" s="20"/>
      <c r="Q309" s="2"/>
      <c r="R309" s="2"/>
      <c r="S309" s="2"/>
      <c r="T309" s="2"/>
      <c r="U309" s="2"/>
      <c r="V309" s="2"/>
      <c r="W309" s="2"/>
      <c r="X309" s="2"/>
      <c r="Y309" s="2"/>
    </row>
    <row r="311" spans="1:25" x14ac:dyDescent="0.25">
      <c r="A311" s="1" t="s">
        <v>142</v>
      </c>
    </row>
    <row r="313" spans="1:25" x14ac:dyDescent="0.25">
      <c r="A313" s="7" t="s">
        <v>16</v>
      </c>
      <c r="B313" s="7" t="s">
        <v>15</v>
      </c>
      <c r="C313" s="10" t="s">
        <v>75</v>
      </c>
      <c r="D313" s="10" t="s">
        <v>74</v>
      </c>
      <c r="E313" s="10" t="s">
        <v>73</v>
      </c>
      <c r="F313" s="9"/>
      <c r="G313" s="9"/>
      <c r="H313" s="9"/>
      <c r="I313" s="9"/>
      <c r="J313" s="9"/>
      <c r="K313" s="9"/>
      <c r="L313" s="9"/>
      <c r="M313" s="9"/>
      <c r="N313" s="9"/>
      <c r="O313" s="9"/>
      <c r="P313" s="9"/>
      <c r="Q313" s="9"/>
      <c r="R313" s="9"/>
      <c r="S313" s="9"/>
      <c r="T313" s="9"/>
      <c r="U313" s="9"/>
      <c r="V313" s="9"/>
      <c r="W313" s="9"/>
      <c r="X313" s="9"/>
      <c r="Y313" s="9"/>
    </row>
    <row r="314" spans="1:25" x14ac:dyDescent="0.25">
      <c r="A314" s="6" t="s">
        <v>11</v>
      </c>
      <c r="B314" s="4">
        <v>369</v>
      </c>
      <c r="C314" s="19">
        <v>0.21</v>
      </c>
      <c r="D314" s="19">
        <v>0.31</v>
      </c>
      <c r="E314" s="19">
        <v>0.6</v>
      </c>
      <c r="F314" s="20"/>
      <c r="G314" s="20"/>
      <c r="H314" s="20"/>
      <c r="I314" s="20"/>
      <c r="J314" s="20"/>
      <c r="K314" s="20"/>
      <c r="L314" s="20"/>
      <c r="M314" s="20"/>
      <c r="N314" s="20"/>
      <c r="O314" s="20"/>
      <c r="P314" s="20"/>
      <c r="Q314" s="2"/>
      <c r="R314" s="2"/>
      <c r="S314" s="2"/>
      <c r="T314" s="2"/>
      <c r="U314" s="2"/>
      <c r="V314" s="2"/>
      <c r="W314" s="2"/>
      <c r="X314" s="2"/>
      <c r="Y314" s="2"/>
    </row>
    <row r="315" spans="1:25" x14ac:dyDescent="0.25">
      <c r="A315" s="5" t="s">
        <v>10</v>
      </c>
      <c r="B315" s="4">
        <v>109</v>
      </c>
      <c r="C315" s="19">
        <v>0.2</v>
      </c>
      <c r="D315" s="19">
        <v>0.3</v>
      </c>
      <c r="E315" s="19">
        <v>0.48</v>
      </c>
      <c r="F315" s="20"/>
      <c r="G315" s="20"/>
      <c r="H315" s="20"/>
      <c r="I315" s="20"/>
      <c r="J315" s="20"/>
      <c r="K315" s="20"/>
      <c r="L315" s="20"/>
      <c r="M315" s="20"/>
      <c r="N315" s="20"/>
      <c r="O315" s="20"/>
      <c r="P315" s="20"/>
      <c r="Q315" s="2"/>
      <c r="R315" s="2"/>
      <c r="S315" s="2"/>
      <c r="T315" s="2"/>
      <c r="U315" s="2"/>
      <c r="V315" s="2"/>
      <c r="W315" s="2"/>
      <c r="X315" s="2"/>
      <c r="Y315" s="2"/>
    </row>
    <row r="316" spans="1:25" x14ac:dyDescent="0.25">
      <c r="A316" s="5" t="s">
        <v>9</v>
      </c>
      <c r="B316" s="4">
        <v>78</v>
      </c>
      <c r="C316" s="19">
        <v>0.20250000000000001</v>
      </c>
      <c r="D316" s="19">
        <v>0.27500000000000002</v>
      </c>
      <c r="E316" s="19">
        <v>0.5</v>
      </c>
      <c r="F316" s="20"/>
      <c r="G316" s="20"/>
      <c r="H316" s="20"/>
      <c r="I316" s="20"/>
      <c r="J316" s="20"/>
      <c r="K316" s="20"/>
      <c r="L316" s="20"/>
      <c r="M316" s="20"/>
      <c r="N316" s="20"/>
      <c r="O316" s="20"/>
      <c r="P316" s="20"/>
      <c r="Q316" s="2"/>
      <c r="R316" s="2"/>
      <c r="S316" s="2"/>
      <c r="T316" s="2"/>
      <c r="U316" s="2"/>
      <c r="V316" s="2"/>
      <c r="W316" s="2"/>
      <c r="X316" s="2"/>
      <c r="Y316" s="2"/>
    </row>
    <row r="317" spans="1:25" x14ac:dyDescent="0.25">
      <c r="A317" s="5" t="s">
        <v>8</v>
      </c>
      <c r="B317" s="4">
        <v>44</v>
      </c>
      <c r="C317" s="19">
        <v>0.26225000000000004</v>
      </c>
      <c r="D317" s="19">
        <v>0.50749999999999995</v>
      </c>
      <c r="E317" s="19">
        <v>0.78</v>
      </c>
      <c r="F317" s="20"/>
      <c r="G317" s="20"/>
      <c r="H317" s="20"/>
      <c r="I317" s="20"/>
      <c r="J317" s="20"/>
      <c r="K317" s="20"/>
      <c r="L317" s="20"/>
      <c r="M317" s="20"/>
      <c r="N317" s="20"/>
      <c r="O317" s="20"/>
      <c r="P317" s="20"/>
      <c r="Q317" s="2"/>
      <c r="R317" s="2"/>
      <c r="S317" s="2"/>
      <c r="T317" s="2"/>
      <c r="U317" s="2"/>
      <c r="V317" s="2"/>
      <c r="W317" s="2"/>
      <c r="X317" s="2"/>
      <c r="Y317" s="2"/>
    </row>
    <row r="318" spans="1:25" x14ac:dyDescent="0.25">
      <c r="A318" s="5" t="s">
        <v>7</v>
      </c>
      <c r="B318" s="4">
        <v>21</v>
      </c>
      <c r="C318" s="19">
        <v>0.2</v>
      </c>
      <c r="D318" s="19">
        <v>0.3</v>
      </c>
      <c r="E318" s="19">
        <v>0.48</v>
      </c>
      <c r="F318" s="20"/>
      <c r="G318" s="20"/>
      <c r="H318" s="20"/>
      <c r="I318" s="20"/>
      <c r="J318" s="20"/>
      <c r="K318" s="20"/>
      <c r="L318" s="20"/>
      <c r="M318" s="20"/>
      <c r="N318" s="20"/>
      <c r="O318" s="20"/>
      <c r="P318" s="20"/>
      <c r="Q318" s="2"/>
      <c r="R318" s="2"/>
      <c r="S318" s="2"/>
      <c r="T318" s="2"/>
      <c r="U318" s="2"/>
      <c r="V318" s="2"/>
      <c r="W318" s="2"/>
      <c r="X318" s="2"/>
      <c r="Y318" s="2"/>
    </row>
    <row r="319" spans="1:25" x14ac:dyDescent="0.25">
      <c r="A319" s="5" t="s">
        <v>6</v>
      </c>
      <c r="B319" s="4">
        <v>117</v>
      </c>
      <c r="C319" s="19">
        <v>0.24</v>
      </c>
      <c r="D319" s="19">
        <v>0.39</v>
      </c>
      <c r="E319" s="19">
        <v>0.67</v>
      </c>
      <c r="F319" s="20"/>
      <c r="G319" s="20"/>
      <c r="H319" s="20"/>
      <c r="I319" s="20"/>
      <c r="J319" s="20"/>
      <c r="K319" s="20"/>
      <c r="L319" s="20"/>
      <c r="M319" s="20"/>
      <c r="N319" s="20"/>
      <c r="O319" s="20"/>
      <c r="P319" s="20"/>
      <c r="Q319" s="2"/>
      <c r="R319" s="2"/>
      <c r="S319" s="2"/>
      <c r="T319" s="2"/>
      <c r="U319" s="2"/>
      <c r="V319" s="2"/>
      <c r="W319" s="2"/>
      <c r="X319" s="2"/>
      <c r="Y319" s="2"/>
    </row>
    <row r="320" spans="1:25" x14ac:dyDescent="0.25">
      <c r="A320" s="5" t="s">
        <v>5</v>
      </c>
      <c r="B320" s="4">
        <v>183</v>
      </c>
      <c r="C320" s="19">
        <v>0.25</v>
      </c>
      <c r="D320" s="19">
        <v>0.41</v>
      </c>
      <c r="E320" s="19">
        <v>0.68874999999999997</v>
      </c>
      <c r="F320" s="20"/>
      <c r="G320" s="20"/>
      <c r="H320" s="20"/>
      <c r="I320" s="20"/>
      <c r="J320" s="20"/>
      <c r="K320" s="20"/>
      <c r="L320" s="20"/>
      <c r="M320" s="20"/>
      <c r="N320" s="20"/>
      <c r="O320" s="20"/>
      <c r="P320" s="20"/>
      <c r="Q320" s="2"/>
      <c r="R320" s="2"/>
      <c r="S320" s="2"/>
      <c r="T320" s="2"/>
      <c r="U320" s="2"/>
      <c r="V320" s="2"/>
      <c r="W320" s="2"/>
      <c r="X320" s="2"/>
      <c r="Y320" s="2"/>
    </row>
    <row r="321" spans="1:25" x14ac:dyDescent="0.25">
      <c r="A321" s="5" t="s">
        <v>4</v>
      </c>
      <c r="B321" s="4">
        <v>170</v>
      </c>
      <c r="C321" s="19">
        <v>0.2</v>
      </c>
      <c r="D321" s="19">
        <v>0.26400000000000001</v>
      </c>
      <c r="E321" s="19">
        <v>0.45</v>
      </c>
      <c r="F321" s="20"/>
      <c r="G321" s="20"/>
      <c r="H321" s="20"/>
      <c r="I321" s="20"/>
      <c r="J321" s="20"/>
      <c r="K321" s="20"/>
      <c r="L321" s="20"/>
      <c r="M321" s="20"/>
      <c r="N321" s="20"/>
      <c r="O321" s="20"/>
      <c r="P321" s="20"/>
      <c r="Q321" s="2"/>
      <c r="R321" s="2"/>
      <c r="S321" s="2"/>
      <c r="T321" s="2"/>
      <c r="U321" s="2"/>
      <c r="V321" s="2"/>
      <c r="W321" s="2"/>
      <c r="X321" s="2"/>
      <c r="Y321" s="2"/>
    </row>
    <row r="322" spans="1:25" x14ac:dyDescent="0.25">
      <c r="A322" s="5" t="s">
        <v>3</v>
      </c>
      <c r="B322" s="4">
        <v>115</v>
      </c>
      <c r="C322" s="19">
        <v>0.25</v>
      </c>
      <c r="D322" s="19">
        <v>0.47</v>
      </c>
      <c r="E322" s="19">
        <v>0.75</v>
      </c>
      <c r="F322" s="20"/>
      <c r="G322" s="20"/>
      <c r="H322" s="20"/>
      <c r="I322" s="20"/>
      <c r="J322" s="20"/>
      <c r="K322" s="20"/>
      <c r="L322" s="20"/>
      <c r="M322" s="20"/>
      <c r="N322" s="20"/>
      <c r="O322" s="20"/>
      <c r="P322" s="20"/>
      <c r="Q322" s="2"/>
      <c r="R322" s="2"/>
      <c r="S322" s="2"/>
      <c r="T322" s="2"/>
      <c r="U322" s="2"/>
      <c r="V322" s="2"/>
      <c r="W322" s="2"/>
      <c r="X322" s="2"/>
      <c r="Y322" s="2"/>
    </row>
    <row r="323" spans="1:25" x14ac:dyDescent="0.25">
      <c r="A323" s="5" t="s">
        <v>2</v>
      </c>
      <c r="B323" s="4">
        <v>160</v>
      </c>
      <c r="C323" s="19">
        <v>0.22</v>
      </c>
      <c r="D323" s="19">
        <v>0.33</v>
      </c>
      <c r="E323" s="19">
        <v>0.5625</v>
      </c>
      <c r="F323" s="20"/>
      <c r="G323" s="20"/>
      <c r="H323" s="20"/>
      <c r="I323" s="20"/>
      <c r="J323" s="20"/>
      <c r="K323" s="20"/>
      <c r="L323" s="20"/>
      <c r="M323" s="20"/>
      <c r="N323" s="20"/>
      <c r="O323" s="20"/>
      <c r="P323" s="20"/>
      <c r="Q323" s="2"/>
      <c r="R323" s="2"/>
      <c r="S323" s="2"/>
      <c r="T323" s="2"/>
      <c r="U323" s="2"/>
      <c r="V323" s="2"/>
      <c r="W323" s="2"/>
      <c r="X323" s="2"/>
      <c r="Y323" s="2"/>
    </row>
    <row r="324" spans="1:25" x14ac:dyDescent="0.25">
      <c r="A324" s="5" t="s">
        <v>1</v>
      </c>
      <c r="B324" s="4">
        <v>37</v>
      </c>
      <c r="C324" s="19">
        <v>0.2</v>
      </c>
      <c r="D324" s="19">
        <v>0.25</v>
      </c>
      <c r="E324" s="19">
        <v>0.35</v>
      </c>
      <c r="F324" s="20"/>
      <c r="G324" s="20"/>
      <c r="H324" s="20"/>
      <c r="I324" s="20"/>
      <c r="J324" s="20"/>
      <c r="K324" s="20"/>
      <c r="L324" s="20"/>
      <c r="M324" s="20"/>
      <c r="N324" s="20"/>
      <c r="O324" s="20"/>
      <c r="P324" s="20"/>
      <c r="Q324" s="2"/>
      <c r="R324" s="2"/>
      <c r="S324" s="2"/>
      <c r="T324" s="2"/>
      <c r="U324" s="2"/>
      <c r="V324" s="2"/>
      <c r="W324" s="2"/>
      <c r="X324" s="2"/>
      <c r="Y324" s="2"/>
    </row>
    <row r="325" spans="1:25" x14ac:dyDescent="0.25">
      <c r="A325" s="5" t="s">
        <v>0</v>
      </c>
      <c r="B325" s="4">
        <v>53</v>
      </c>
      <c r="C325" s="19">
        <v>0.2</v>
      </c>
      <c r="D325" s="19">
        <v>0.25</v>
      </c>
      <c r="E325" s="19">
        <v>0.37</v>
      </c>
      <c r="F325" s="20"/>
      <c r="G325" s="20"/>
      <c r="H325" s="20"/>
      <c r="I325" s="20"/>
      <c r="J325" s="20"/>
      <c r="K325" s="20"/>
      <c r="L325" s="20"/>
      <c r="M325" s="20"/>
      <c r="N325" s="20"/>
      <c r="O325" s="20"/>
      <c r="P325" s="20"/>
      <c r="Q325" s="2"/>
      <c r="R325" s="2"/>
      <c r="S325" s="2"/>
      <c r="T325" s="2"/>
      <c r="U325" s="2"/>
      <c r="V325" s="2"/>
      <c r="W325" s="2"/>
      <c r="X325" s="2"/>
      <c r="Y325" s="2"/>
    </row>
    <row r="327" spans="1:25" x14ac:dyDescent="0.25">
      <c r="A327" s="1" t="s">
        <v>141</v>
      </c>
      <c r="G327" s="1" t="s">
        <v>140</v>
      </c>
    </row>
    <row r="329" spans="1:25" x14ac:dyDescent="0.25">
      <c r="A329" s="10" t="s">
        <v>16</v>
      </c>
      <c r="B329" s="10" t="s">
        <v>15</v>
      </c>
      <c r="C329" s="10" t="s">
        <v>75</v>
      </c>
      <c r="D329" s="10" t="s">
        <v>74</v>
      </c>
      <c r="E329" s="10" t="s">
        <v>73</v>
      </c>
      <c r="F329" s="9"/>
      <c r="G329" s="10" t="s">
        <v>16</v>
      </c>
      <c r="H329" s="10" t="s">
        <v>15</v>
      </c>
      <c r="I329" s="10" t="s">
        <v>75</v>
      </c>
      <c r="J329" s="10" t="s">
        <v>74</v>
      </c>
      <c r="K329" s="10" t="s">
        <v>73</v>
      </c>
      <c r="L329" s="9"/>
      <c r="M329" s="9"/>
      <c r="N329" s="9"/>
      <c r="O329" s="9"/>
      <c r="P329" s="9"/>
      <c r="Q329" s="9"/>
      <c r="R329" s="9"/>
      <c r="S329" s="9"/>
      <c r="T329" s="9"/>
      <c r="U329" s="9"/>
      <c r="V329" s="9"/>
      <c r="W329" s="9"/>
      <c r="X329" s="9"/>
      <c r="Y329" s="9"/>
    </row>
    <row r="330" spans="1:25" x14ac:dyDescent="0.25">
      <c r="A330" s="6" t="s">
        <v>11</v>
      </c>
      <c r="B330" s="4">
        <v>348</v>
      </c>
      <c r="C330" s="24">
        <v>1000</v>
      </c>
      <c r="D330" s="24">
        <v>2000</v>
      </c>
      <c r="E330" s="24">
        <v>3225</v>
      </c>
      <c r="F330" s="20"/>
      <c r="G330" s="25" t="s">
        <v>11</v>
      </c>
      <c r="H330" s="26">
        <v>343</v>
      </c>
      <c r="I330" s="24">
        <v>2000</v>
      </c>
      <c r="J330" s="24">
        <v>4000</v>
      </c>
      <c r="K330" s="24">
        <v>6600</v>
      </c>
      <c r="L330" s="20"/>
      <c r="M330" s="20"/>
      <c r="N330" s="20"/>
      <c r="O330" s="20"/>
      <c r="P330" s="20"/>
      <c r="Q330" s="2"/>
      <c r="R330" s="2"/>
      <c r="S330" s="2"/>
      <c r="T330" s="2"/>
      <c r="U330" s="2"/>
      <c r="V330" s="2"/>
      <c r="W330" s="2"/>
      <c r="X330" s="2"/>
      <c r="Y330" s="2"/>
    </row>
    <row r="331" spans="1:25" x14ac:dyDescent="0.25">
      <c r="A331" s="5" t="s">
        <v>10</v>
      </c>
      <c r="B331" s="4">
        <v>103</v>
      </c>
      <c r="C331" s="24">
        <v>1000</v>
      </c>
      <c r="D331" s="24">
        <v>2000</v>
      </c>
      <c r="E331" s="24">
        <v>3500</v>
      </c>
      <c r="F331" s="20"/>
      <c r="G331" s="27" t="s">
        <v>10</v>
      </c>
      <c r="H331" s="26">
        <v>102</v>
      </c>
      <c r="I331" s="24">
        <v>2000</v>
      </c>
      <c r="J331" s="24">
        <v>4000</v>
      </c>
      <c r="K331" s="24">
        <v>6600</v>
      </c>
      <c r="L331" s="20"/>
      <c r="M331" s="20"/>
      <c r="N331" s="20"/>
      <c r="O331" s="20"/>
      <c r="P331" s="20"/>
      <c r="Q331" s="2"/>
      <c r="R331" s="2"/>
      <c r="S331" s="2"/>
      <c r="T331" s="2"/>
      <c r="U331" s="2"/>
      <c r="V331" s="2"/>
      <c r="W331" s="2"/>
      <c r="X331" s="2"/>
      <c r="Y331" s="2"/>
    </row>
    <row r="332" spans="1:25" x14ac:dyDescent="0.25">
      <c r="A332" s="5" t="s">
        <v>9</v>
      </c>
      <c r="B332" s="4">
        <v>91</v>
      </c>
      <c r="C332" s="24">
        <v>1000</v>
      </c>
      <c r="D332" s="24">
        <v>2000</v>
      </c>
      <c r="E332" s="24">
        <v>3000</v>
      </c>
      <c r="F332" s="20"/>
      <c r="G332" s="27" t="s">
        <v>9</v>
      </c>
      <c r="H332" s="26">
        <v>90</v>
      </c>
      <c r="I332" s="24">
        <v>2000</v>
      </c>
      <c r="J332" s="24">
        <v>4000</v>
      </c>
      <c r="K332" s="24">
        <v>6000</v>
      </c>
      <c r="L332" s="20"/>
      <c r="M332" s="20"/>
      <c r="N332" s="20"/>
      <c r="O332" s="20"/>
      <c r="P332" s="20"/>
      <c r="Q332" s="2"/>
      <c r="R332" s="2"/>
      <c r="S332" s="2"/>
      <c r="T332" s="2"/>
      <c r="U332" s="2"/>
      <c r="V332" s="2"/>
      <c r="W332" s="2"/>
      <c r="X332" s="2"/>
      <c r="Y332" s="2"/>
    </row>
    <row r="333" spans="1:25" x14ac:dyDescent="0.25">
      <c r="A333" s="5" t="s">
        <v>8</v>
      </c>
      <c r="B333" s="4">
        <v>65</v>
      </c>
      <c r="C333" s="24">
        <v>1000</v>
      </c>
      <c r="D333" s="24">
        <v>2150</v>
      </c>
      <c r="E333" s="24">
        <v>3500</v>
      </c>
      <c r="F333" s="20"/>
      <c r="G333" s="27" t="s">
        <v>8</v>
      </c>
      <c r="H333" s="26">
        <v>63</v>
      </c>
      <c r="I333" s="24">
        <v>2000</v>
      </c>
      <c r="J333" s="24">
        <v>4300</v>
      </c>
      <c r="K333" s="24">
        <v>8000</v>
      </c>
      <c r="L333" s="20"/>
      <c r="M333" s="20"/>
      <c r="N333" s="20"/>
      <c r="O333" s="20"/>
      <c r="P333" s="20"/>
      <c r="Q333" s="2"/>
      <c r="R333" s="2"/>
      <c r="S333" s="2"/>
      <c r="T333" s="2"/>
      <c r="U333" s="2"/>
      <c r="V333" s="2"/>
      <c r="W333" s="2"/>
      <c r="X333" s="2"/>
      <c r="Y333" s="2"/>
    </row>
    <row r="334" spans="1:25" x14ac:dyDescent="0.25">
      <c r="A334" s="5" t="s">
        <v>7</v>
      </c>
      <c r="B334" s="4">
        <v>21</v>
      </c>
      <c r="C334" s="24">
        <v>1000</v>
      </c>
      <c r="D334" s="24">
        <v>2000</v>
      </c>
      <c r="E334" s="24">
        <v>3200</v>
      </c>
      <c r="F334" s="20"/>
      <c r="G334" s="27" t="s">
        <v>7</v>
      </c>
      <c r="H334" s="26">
        <v>21</v>
      </c>
      <c r="I334" s="24">
        <v>3000</v>
      </c>
      <c r="J334" s="24">
        <v>4500</v>
      </c>
      <c r="K334" s="24">
        <v>5800</v>
      </c>
      <c r="L334" s="20"/>
      <c r="M334" s="20"/>
      <c r="N334" s="20"/>
      <c r="O334" s="20"/>
      <c r="P334" s="20"/>
      <c r="Q334" s="2"/>
      <c r="R334" s="2"/>
      <c r="S334" s="2"/>
      <c r="T334" s="2"/>
      <c r="U334" s="2"/>
      <c r="V334" s="2"/>
      <c r="W334" s="2"/>
      <c r="X334" s="2"/>
      <c r="Y334" s="2"/>
    </row>
    <row r="335" spans="1:25" x14ac:dyDescent="0.25">
      <c r="A335" s="5" t="s">
        <v>6</v>
      </c>
      <c r="B335" s="4">
        <v>68</v>
      </c>
      <c r="C335" s="24">
        <v>1000</v>
      </c>
      <c r="D335" s="24">
        <v>1750</v>
      </c>
      <c r="E335" s="24">
        <v>3000</v>
      </c>
      <c r="F335" s="20"/>
      <c r="G335" s="27" t="s">
        <v>6</v>
      </c>
      <c r="H335" s="26">
        <v>67</v>
      </c>
      <c r="I335" s="24">
        <v>1750</v>
      </c>
      <c r="J335" s="24">
        <v>3500</v>
      </c>
      <c r="K335" s="24">
        <v>6000</v>
      </c>
      <c r="L335" s="20"/>
      <c r="M335" s="20"/>
      <c r="N335" s="20"/>
      <c r="O335" s="20"/>
      <c r="P335" s="20"/>
      <c r="Q335" s="2"/>
      <c r="R335" s="2"/>
      <c r="S335" s="2"/>
      <c r="T335" s="2"/>
      <c r="U335" s="2"/>
      <c r="V335" s="2"/>
      <c r="W335" s="2"/>
      <c r="X335" s="2"/>
      <c r="Y335" s="2"/>
    </row>
    <row r="336" spans="1:25" x14ac:dyDescent="0.25">
      <c r="A336" s="5" t="s">
        <v>5</v>
      </c>
      <c r="B336" s="4">
        <v>180</v>
      </c>
      <c r="C336" s="24">
        <v>1000</v>
      </c>
      <c r="D336" s="24">
        <v>2000</v>
      </c>
      <c r="E336" s="24">
        <v>3500</v>
      </c>
      <c r="F336" s="20"/>
      <c r="G336" s="27" t="s">
        <v>5</v>
      </c>
      <c r="H336" s="26">
        <v>176</v>
      </c>
      <c r="I336" s="24">
        <v>2000</v>
      </c>
      <c r="J336" s="24">
        <v>4000</v>
      </c>
      <c r="K336" s="24">
        <v>7000</v>
      </c>
      <c r="L336" s="20"/>
      <c r="M336" s="20"/>
      <c r="N336" s="20"/>
      <c r="O336" s="20"/>
      <c r="P336" s="20"/>
      <c r="Q336" s="2"/>
      <c r="R336" s="2"/>
      <c r="S336" s="2"/>
      <c r="T336" s="2"/>
      <c r="U336" s="2"/>
      <c r="V336" s="2"/>
      <c r="W336" s="2"/>
      <c r="X336" s="2"/>
      <c r="Y336" s="2"/>
    </row>
    <row r="337" spans="1:25" x14ac:dyDescent="0.25">
      <c r="A337" s="5" t="s">
        <v>4</v>
      </c>
      <c r="B337" s="4">
        <v>146</v>
      </c>
      <c r="C337" s="24">
        <v>1000</v>
      </c>
      <c r="D337" s="24">
        <v>1875</v>
      </c>
      <c r="E337" s="24">
        <v>3000</v>
      </c>
      <c r="F337" s="20"/>
      <c r="G337" s="27" t="s">
        <v>4</v>
      </c>
      <c r="H337" s="26">
        <v>145</v>
      </c>
      <c r="I337" s="24">
        <v>2000</v>
      </c>
      <c r="J337" s="24">
        <v>3500</v>
      </c>
      <c r="K337" s="24">
        <v>6000</v>
      </c>
      <c r="L337" s="20"/>
      <c r="M337" s="20"/>
      <c r="N337" s="20"/>
      <c r="O337" s="20"/>
      <c r="P337" s="20"/>
      <c r="Q337" s="2"/>
      <c r="R337" s="2"/>
      <c r="S337" s="2"/>
      <c r="T337" s="2"/>
      <c r="U337" s="2"/>
      <c r="V337" s="2"/>
      <c r="W337" s="2"/>
      <c r="X337" s="2"/>
      <c r="Y337" s="2"/>
    </row>
    <row r="338" spans="1:25" x14ac:dyDescent="0.25">
      <c r="A338" s="5" t="s">
        <v>3</v>
      </c>
      <c r="B338" s="4">
        <v>117</v>
      </c>
      <c r="C338" s="24">
        <v>1500</v>
      </c>
      <c r="D338" s="24">
        <v>2140</v>
      </c>
      <c r="E338" s="24">
        <v>3750</v>
      </c>
      <c r="F338" s="20"/>
      <c r="G338" s="27" t="s">
        <v>3</v>
      </c>
      <c r="H338" s="26">
        <v>112</v>
      </c>
      <c r="I338" s="24">
        <v>3000</v>
      </c>
      <c r="J338" s="24">
        <v>4130</v>
      </c>
      <c r="K338" s="24">
        <v>7500</v>
      </c>
      <c r="L338" s="20"/>
      <c r="M338" s="20"/>
      <c r="N338" s="20"/>
      <c r="O338" s="20"/>
      <c r="P338" s="20"/>
      <c r="Q338" s="2"/>
      <c r="R338" s="2"/>
      <c r="S338" s="2"/>
      <c r="T338" s="2"/>
      <c r="U338" s="2"/>
      <c r="V338" s="2"/>
      <c r="W338" s="2"/>
      <c r="X338" s="2"/>
      <c r="Y338" s="2"/>
    </row>
    <row r="339" spans="1:25" x14ac:dyDescent="0.25">
      <c r="A339" s="5" t="s">
        <v>2</v>
      </c>
      <c r="B339" s="4">
        <v>149</v>
      </c>
      <c r="C339" s="24">
        <v>1100</v>
      </c>
      <c r="D339" s="24">
        <v>2000</v>
      </c>
      <c r="E339" s="24">
        <v>3300</v>
      </c>
      <c r="F339" s="20"/>
      <c r="G339" s="27" t="s">
        <v>2</v>
      </c>
      <c r="H339" s="26">
        <v>149</v>
      </c>
      <c r="I339" s="24">
        <v>2500</v>
      </c>
      <c r="J339" s="24">
        <v>4000</v>
      </c>
      <c r="K339" s="24">
        <v>7000</v>
      </c>
      <c r="L339" s="20"/>
      <c r="M339" s="20"/>
      <c r="N339" s="20"/>
      <c r="O339" s="20"/>
      <c r="P339" s="20"/>
      <c r="Q339" s="2"/>
      <c r="R339" s="2"/>
      <c r="S339" s="2"/>
      <c r="T339" s="2"/>
      <c r="U339" s="2"/>
      <c r="V339" s="2"/>
      <c r="W339" s="2"/>
      <c r="X339" s="2"/>
      <c r="Y339" s="2"/>
    </row>
    <row r="340" spans="1:25" x14ac:dyDescent="0.25">
      <c r="A340" s="5" t="s">
        <v>1</v>
      </c>
      <c r="B340" s="4">
        <v>29</v>
      </c>
      <c r="C340" s="24">
        <v>500</v>
      </c>
      <c r="D340" s="24">
        <v>1000</v>
      </c>
      <c r="E340" s="24">
        <v>2000</v>
      </c>
      <c r="F340" s="20"/>
      <c r="G340" s="27" t="s">
        <v>1</v>
      </c>
      <c r="H340" s="26">
        <v>29</v>
      </c>
      <c r="I340" s="24">
        <v>975</v>
      </c>
      <c r="J340" s="24">
        <v>2000</v>
      </c>
      <c r="K340" s="24">
        <v>4000</v>
      </c>
      <c r="L340" s="20"/>
      <c r="M340" s="20"/>
      <c r="N340" s="20"/>
      <c r="O340" s="20"/>
      <c r="P340" s="20"/>
      <c r="Q340" s="2"/>
      <c r="R340" s="2"/>
      <c r="S340" s="2"/>
      <c r="T340" s="2"/>
      <c r="U340" s="2"/>
      <c r="V340" s="2"/>
      <c r="W340" s="2"/>
      <c r="X340" s="2"/>
      <c r="Y340" s="2"/>
    </row>
    <row r="341" spans="1:25" x14ac:dyDescent="0.25">
      <c r="A341" s="5" t="s">
        <v>0</v>
      </c>
      <c r="B341" s="4">
        <v>44</v>
      </c>
      <c r="C341" s="24">
        <v>575</v>
      </c>
      <c r="D341" s="24">
        <v>1500</v>
      </c>
      <c r="E341" s="24">
        <v>2750</v>
      </c>
      <c r="F341" s="20"/>
      <c r="G341" s="27" t="s">
        <v>0</v>
      </c>
      <c r="H341" s="26">
        <v>44</v>
      </c>
      <c r="I341" s="24">
        <v>1425</v>
      </c>
      <c r="J341" s="24">
        <v>3000</v>
      </c>
      <c r="K341" s="24">
        <v>5500</v>
      </c>
      <c r="L341" s="20"/>
      <c r="M341" s="20"/>
      <c r="N341" s="20"/>
      <c r="O341" s="20"/>
      <c r="P341" s="20"/>
      <c r="Q341" s="2"/>
      <c r="R341" s="2"/>
      <c r="S341" s="2"/>
      <c r="T341" s="2"/>
      <c r="U341" s="2"/>
      <c r="V341" s="2"/>
      <c r="W341" s="2"/>
      <c r="X341" s="2"/>
      <c r="Y341" s="2"/>
    </row>
    <row r="343" spans="1:25" x14ac:dyDescent="0.25">
      <c r="A343" s="1" t="s">
        <v>139</v>
      </c>
      <c r="G343" s="1" t="s">
        <v>138</v>
      </c>
    </row>
    <row r="345" spans="1:25" x14ac:dyDescent="0.25">
      <c r="A345" s="10" t="s">
        <v>16</v>
      </c>
      <c r="B345" s="10" t="s">
        <v>15</v>
      </c>
      <c r="C345" s="10" t="s">
        <v>75</v>
      </c>
      <c r="D345" s="10" t="s">
        <v>74</v>
      </c>
      <c r="E345" s="10" t="s">
        <v>73</v>
      </c>
      <c r="F345" s="9"/>
      <c r="G345" s="10" t="s">
        <v>16</v>
      </c>
      <c r="H345" s="10" t="s">
        <v>15</v>
      </c>
      <c r="I345" s="10" t="s">
        <v>75</v>
      </c>
      <c r="J345" s="10" t="s">
        <v>74</v>
      </c>
      <c r="K345" s="10" t="s">
        <v>73</v>
      </c>
      <c r="L345" s="9"/>
      <c r="M345" s="9"/>
      <c r="N345" s="9"/>
      <c r="O345" s="9"/>
      <c r="P345" s="9"/>
      <c r="Q345" s="9"/>
      <c r="R345" s="9"/>
      <c r="S345" s="9"/>
      <c r="T345" s="9"/>
      <c r="U345" s="9"/>
      <c r="V345" s="9"/>
      <c r="W345" s="9"/>
      <c r="X345" s="9"/>
      <c r="Y345" s="9"/>
    </row>
    <row r="346" spans="1:25" x14ac:dyDescent="0.25">
      <c r="A346" s="6" t="s">
        <v>11</v>
      </c>
      <c r="B346" s="4">
        <v>516</v>
      </c>
      <c r="C346" s="24">
        <v>2500</v>
      </c>
      <c r="D346" s="24">
        <v>4500</v>
      </c>
      <c r="E346" s="24">
        <v>6600</v>
      </c>
      <c r="F346" s="20"/>
      <c r="G346" s="25" t="s">
        <v>11</v>
      </c>
      <c r="H346" s="26">
        <v>514</v>
      </c>
      <c r="I346" s="24">
        <v>5000</v>
      </c>
      <c r="J346" s="24">
        <v>9000</v>
      </c>
      <c r="K346" s="24">
        <v>13200</v>
      </c>
      <c r="L346" s="20"/>
      <c r="M346" s="20"/>
      <c r="N346" s="20"/>
      <c r="O346" s="20"/>
      <c r="P346" s="20"/>
      <c r="Q346" s="2"/>
      <c r="R346" s="2"/>
      <c r="S346" s="2"/>
      <c r="T346" s="2"/>
      <c r="U346" s="2"/>
      <c r="V346" s="2"/>
      <c r="W346" s="2"/>
      <c r="X346" s="2"/>
      <c r="Y346" s="2"/>
    </row>
    <row r="347" spans="1:25" x14ac:dyDescent="0.25">
      <c r="A347" s="5" t="s">
        <v>10</v>
      </c>
      <c r="B347" s="4">
        <v>129</v>
      </c>
      <c r="C347" s="24">
        <v>3000</v>
      </c>
      <c r="D347" s="24">
        <v>5500</v>
      </c>
      <c r="E347" s="24">
        <v>6850</v>
      </c>
      <c r="F347" s="20"/>
      <c r="G347" s="27" t="s">
        <v>10</v>
      </c>
      <c r="H347" s="26">
        <v>129</v>
      </c>
      <c r="I347" s="24">
        <v>5300</v>
      </c>
      <c r="J347" s="24">
        <v>10000</v>
      </c>
      <c r="K347" s="24">
        <v>13700</v>
      </c>
      <c r="L347" s="20"/>
      <c r="M347" s="20"/>
      <c r="N347" s="20"/>
      <c r="O347" s="20"/>
      <c r="P347" s="20"/>
      <c r="Q347" s="2"/>
      <c r="R347" s="2"/>
      <c r="S347" s="2"/>
      <c r="T347" s="2"/>
      <c r="U347" s="2"/>
      <c r="V347" s="2"/>
      <c r="W347" s="2"/>
      <c r="X347" s="2"/>
      <c r="Y347" s="2"/>
    </row>
    <row r="348" spans="1:25" x14ac:dyDescent="0.25">
      <c r="A348" s="5" t="s">
        <v>9</v>
      </c>
      <c r="B348" s="4">
        <v>112</v>
      </c>
      <c r="C348" s="24">
        <v>4000</v>
      </c>
      <c r="D348" s="24">
        <v>6000</v>
      </c>
      <c r="E348" s="24">
        <v>7037.5</v>
      </c>
      <c r="F348" s="20"/>
      <c r="G348" s="27" t="s">
        <v>9</v>
      </c>
      <c r="H348" s="26">
        <v>112</v>
      </c>
      <c r="I348" s="24">
        <v>8000</v>
      </c>
      <c r="J348" s="24">
        <v>10900</v>
      </c>
      <c r="K348" s="24">
        <v>14000</v>
      </c>
      <c r="L348" s="20"/>
      <c r="M348" s="20"/>
      <c r="N348" s="20"/>
      <c r="O348" s="20"/>
      <c r="P348" s="20"/>
      <c r="Q348" s="2"/>
      <c r="R348" s="2"/>
      <c r="S348" s="2"/>
      <c r="T348" s="2"/>
      <c r="U348" s="2"/>
      <c r="V348" s="2"/>
      <c r="W348" s="2"/>
      <c r="X348" s="2"/>
      <c r="Y348" s="2"/>
    </row>
    <row r="349" spans="1:25" x14ac:dyDescent="0.25">
      <c r="A349" s="5" t="s">
        <v>8</v>
      </c>
      <c r="B349" s="4">
        <v>72</v>
      </c>
      <c r="C349" s="24">
        <v>3000</v>
      </c>
      <c r="D349" s="24">
        <v>5050</v>
      </c>
      <c r="E349" s="24">
        <v>6812.5</v>
      </c>
      <c r="F349" s="20"/>
      <c r="G349" s="27" t="s">
        <v>8</v>
      </c>
      <c r="H349" s="26">
        <v>70</v>
      </c>
      <c r="I349" s="24">
        <v>6000</v>
      </c>
      <c r="J349" s="24">
        <v>10500</v>
      </c>
      <c r="K349" s="24">
        <v>14700</v>
      </c>
      <c r="L349" s="20"/>
      <c r="M349" s="20"/>
      <c r="N349" s="20"/>
      <c r="O349" s="20"/>
      <c r="P349" s="20"/>
      <c r="Q349" s="2"/>
      <c r="R349" s="2"/>
      <c r="S349" s="2"/>
      <c r="T349" s="2"/>
      <c r="U349" s="2"/>
      <c r="V349" s="2"/>
      <c r="W349" s="2"/>
      <c r="X349" s="2"/>
      <c r="Y349" s="2"/>
    </row>
    <row r="350" spans="1:25" x14ac:dyDescent="0.25">
      <c r="A350" s="5" t="s">
        <v>7</v>
      </c>
      <c r="B350" s="4">
        <v>29</v>
      </c>
      <c r="C350" s="24">
        <v>2500</v>
      </c>
      <c r="D350" s="24">
        <v>4500</v>
      </c>
      <c r="E350" s="24">
        <v>6000</v>
      </c>
      <c r="F350" s="20"/>
      <c r="G350" s="27" t="s">
        <v>7</v>
      </c>
      <c r="H350" s="26">
        <v>28</v>
      </c>
      <c r="I350" s="24">
        <v>6300</v>
      </c>
      <c r="J350" s="24">
        <v>9000</v>
      </c>
      <c r="K350" s="24">
        <v>11437.5</v>
      </c>
      <c r="L350" s="20"/>
      <c r="M350" s="20"/>
      <c r="N350" s="20"/>
      <c r="O350" s="20"/>
      <c r="P350" s="20"/>
      <c r="Q350" s="2"/>
      <c r="R350" s="2"/>
      <c r="S350" s="2"/>
      <c r="T350" s="2"/>
      <c r="U350" s="2"/>
      <c r="V350" s="2"/>
      <c r="W350" s="2"/>
      <c r="X350" s="2"/>
      <c r="Y350" s="2"/>
    </row>
    <row r="351" spans="1:25" x14ac:dyDescent="0.25">
      <c r="A351" s="5" t="s">
        <v>6</v>
      </c>
      <c r="B351" s="4">
        <v>174</v>
      </c>
      <c r="C351" s="24">
        <v>2000</v>
      </c>
      <c r="D351" s="24">
        <v>3000</v>
      </c>
      <c r="E351" s="24">
        <v>5000</v>
      </c>
      <c r="F351" s="20"/>
      <c r="G351" s="27" t="s">
        <v>6</v>
      </c>
      <c r="H351" s="26">
        <v>175</v>
      </c>
      <c r="I351" s="24">
        <v>4000</v>
      </c>
      <c r="J351" s="24">
        <v>6000</v>
      </c>
      <c r="K351" s="24">
        <v>11000</v>
      </c>
      <c r="L351" s="20"/>
      <c r="M351" s="20"/>
      <c r="N351" s="20"/>
      <c r="O351" s="20"/>
      <c r="P351" s="20"/>
      <c r="Q351" s="2"/>
      <c r="R351" s="2"/>
      <c r="S351" s="2"/>
      <c r="T351" s="2"/>
      <c r="U351" s="2"/>
      <c r="V351" s="2"/>
      <c r="W351" s="2"/>
      <c r="X351" s="2"/>
      <c r="Y351" s="2"/>
    </row>
    <row r="352" spans="1:25" x14ac:dyDescent="0.25">
      <c r="A352" s="5" t="s">
        <v>5</v>
      </c>
      <c r="B352" s="4">
        <v>276</v>
      </c>
      <c r="C352" s="24">
        <v>2500</v>
      </c>
      <c r="D352" s="24">
        <v>4900</v>
      </c>
      <c r="E352" s="24">
        <v>7000</v>
      </c>
      <c r="F352" s="20"/>
      <c r="G352" s="27" t="s">
        <v>5</v>
      </c>
      <c r="H352" s="26">
        <v>276</v>
      </c>
      <c r="I352" s="24">
        <v>5000</v>
      </c>
      <c r="J352" s="24">
        <v>10000</v>
      </c>
      <c r="K352" s="24">
        <v>14000</v>
      </c>
      <c r="L352" s="20"/>
      <c r="M352" s="20"/>
      <c r="N352" s="20"/>
      <c r="O352" s="20"/>
      <c r="P352" s="20"/>
      <c r="Q352" s="2"/>
      <c r="R352" s="2"/>
      <c r="S352" s="2"/>
      <c r="T352" s="2"/>
      <c r="U352" s="2"/>
      <c r="V352" s="2"/>
      <c r="W352" s="2"/>
      <c r="X352" s="2"/>
      <c r="Y352" s="2"/>
    </row>
    <row r="353" spans="1:25" x14ac:dyDescent="0.25">
      <c r="A353" s="5" t="s">
        <v>4</v>
      </c>
      <c r="B353" s="4">
        <v>197</v>
      </c>
      <c r="C353" s="24">
        <v>2500</v>
      </c>
      <c r="D353" s="24">
        <v>4500</v>
      </c>
      <c r="E353" s="24">
        <v>6500</v>
      </c>
      <c r="F353" s="20"/>
      <c r="G353" s="27" t="s">
        <v>4</v>
      </c>
      <c r="H353" s="26">
        <v>195</v>
      </c>
      <c r="I353" s="24">
        <v>5150</v>
      </c>
      <c r="J353" s="24">
        <v>9000</v>
      </c>
      <c r="K353" s="24">
        <v>13000</v>
      </c>
      <c r="L353" s="20"/>
      <c r="M353" s="20"/>
      <c r="N353" s="20"/>
      <c r="O353" s="20"/>
      <c r="P353" s="20"/>
      <c r="Q353" s="2"/>
      <c r="R353" s="2"/>
      <c r="S353" s="2"/>
      <c r="T353" s="2"/>
      <c r="U353" s="2"/>
      <c r="V353" s="2"/>
      <c r="W353" s="2"/>
      <c r="X353" s="2"/>
      <c r="Y353" s="2"/>
    </row>
    <row r="354" spans="1:25" x14ac:dyDescent="0.25">
      <c r="A354" s="5" t="s">
        <v>3</v>
      </c>
      <c r="B354" s="4">
        <v>150</v>
      </c>
      <c r="C354" s="24">
        <v>4000</v>
      </c>
      <c r="D354" s="24">
        <v>6500</v>
      </c>
      <c r="E354" s="24">
        <v>7900</v>
      </c>
      <c r="F354" s="20"/>
      <c r="G354" s="27" t="s">
        <v>3</v>
      </c>
      <c r="H354" s="26">
        <v>148</v>
      </c>
      <c r="I354" s="24">
        <v>8000</v>
      </c>
      <c r="J354" s="24">
        <v>13000</v>
      </c>
      <c r="K354" s="24">
        <v>15650</v>
      </c>
      <c r="L354" s="20"/>
      <c r="M354" s="20"/>
      <c r="N354" s="20"/>
      <c r="O354" s="20"/>
      <c r="P354" s="20"/>
      <c r="Q354" s="2"/>
      <c r="R354" s="2"/>
      <c r="S354" s="2"/>
      <c r="T354" s="2"/>
      <c r="U354" s="2"/>
      <c r="V354" s="2"/>
      <c r="W354" s="2"/>
      <c r="X354" s="2"/>
      <c r="Y354" s="2"/>
    </row>
    <row r="355" spans="1:25" x14ac:dyDescent="0.25">
      <c r="A355" s="5" t="s">
        <v>2</v>
      </c>
      <c r="B355" s="4">
        <v>228</v>
      </c>
      <c r="C355" s="24">
        <v>2500</v>
      </c>
      <c r="D355" s="24">
        <v>4000</v>
      </c>
      <c r="E355" s="24">
        <v>6500</v>
      </c>
      <c r="F355" s="20"/>
      <c r="G355" s="27" t="s">
        <v>2</v>
      </c>
      <c r="H355" s="26">
        <v>228</v>
      </c>
      <c r="I355" s="24">
        <v>5000</v>
      </c>
      <c r="J355" s="24">
        <v>8000</v>
      </c>
      <c r="K355" s="24">
        <v>13000</v>
      </c>
      <c r="L355" s="20"/>
      <c r="M355" s="20"/>
      <c r="N355" s="20"/>
      <c r="O355" s="20"/>
      <c r="P355" s="20"/>
      <c r="Q355" s="2"/>
      <c r="R355" s="2"/>
      <c r="S355" s="2"/>
      <c r="T355" s="2"/>
      <c r="U355" s="2"/>
      <c r="V355" s="2"/>
      <c r="W355" s="2"/>
      <c r="X355" s="2"/>
      <c r="Y355" s="2"/>
    </row>
    <row r="356" spans="1:25" x14ac:dyDescent="0.25">
      <c r="A356" s="5" t="s">
        <v>1</v>
      </c>
      <c r="B356" s="4">
        <v>51</v>
      </c>
      <c r="C356" s="24">
        <v>1625</v>
      </c>
      <c r="D356" s="24">
        <v>3000</v>
      </c>
      <c r="E356" s="24">
        <v>4500</v>
      </c>
      <c r="F356" s="20"/>
      <c r="G356" s="27" t="s">
        <v>1</v>
      </c>
      <c r="H356" s="26">
        <v>51</v>
      </c>
      <c r="I356" s="24">
        <v>3250</v>
      </c>
      <c r="J356" s="24">
        <v>6000</v>
      </c>
      <c r="K356" s="24">
        <v>10250</v>
      </c>
      <c r="L356" s="20"/>
      <c r="M356" s="20"/>
      <c r="N356" s="20"/>
      <c r="O356" s="20"/>
      <c r="P356" s="20"/>
      <c r="Q356" s="2"/>
      <c r="R356" s="2"/>
      <c r="S356" s="2"/>
      <c r="T356" s="2"/>
      <c r="U356" s="2"/>
      <c r="V356" s="2"/>
      <c r="W356" s="2"/>
      <c r="X356" s="2"/>
      <c r="Y356" s="2"/>
    </row>
    <row r="357" spans="1:25" x14ac:dyDescent="0.25">
      <c r="A357" s="5" t="s">
        <v>0</v>
      </c>
      <c r="B357" s="4">
        <v>75</v>
      </c>
      <c r="C357" s="24">
        <v>2000</v>
      </c>
      <c r="D357" s="24">
        <v>3500</v>
      </c>
      <c r="E357" s="24">
        <v>4900</v>
      </c>
      <c r="F357" s="20"/>
      <c r="G357" s="27" t="s">
        <v>0</v>
      </c>
      <c r="H357" s="26">
        <v>75</v>
      </c>
      <c r="I357" s="24">
        <v>4000</v>
      </c>
      <c r="J357" s="24">
        <v>7000</v>
      </c>
      <c r="K357" s="24">
        <v>9000</v>
      </c>
      <c r="L357" s="20"/>
      <c r="M357" s="20"/>
      <c r="N357" s="20"/>
      <c r="O357" s="20"/>
      <c r="P357" s="20"/>
      <c r="Q357" s="2"/>
      <c r="R357" s="2"/>
      <c r="S357" s="2"/>
      <c r="T357" s="2"/>
      <c r="U357" s="2"/>
      <c r="V357" s="2"/>
      <c r="W357" s="2"/>
      <c r="X357" s="2"/>
      <c r="Y357" s="2"/>
    </row>
    <row r="359" spans="1:25" x14ac:dyDescent="0.25">
      <c r="A359" s="1" t="s">
        <v>137</v>
      </c>
      <c r="G359" s="1" t="s">
        <v>136</v>
      </c>
    </row>
    <row r="361" spans="1:25" x14ac:dyDescent="0.25">
      <c r="A361" s="10" t="s">
        <v>16</v>
      </c>
      <c r="B361" s="7" t="s">
        <v>15</v>
      </c>
      <c r="C361" s="10" t="s">
        <v>75</v>
      </c>
      <c r="D361" s="10" t="s">
        <v>74</v>
      </c>
      <c r="E361" s="10" t="s">
        <v>73</v>
      </c>
      <c r="F361" s="9"/>
      <c r="G361" s="10" t="s">
        <v>16</v>
      </c>
      <c r="H361" s="10" t="s">
        <v>15</v>
      </c>
      <c r="I361" s="10" t="s">
        <v>75</v>
      </c>
      <c r="J361" s="10" t="s">
        <v>74</v>
      </c>
      <c r="K361" s="10" t="s">
        <v>73</v>
      </c>
      <c r="L361" s="9"/>
      <c r="M361" s="9"/>
      <c r="N361" s="9"/>
      <c r="O361" s="9"/>
      <c r="P361" s="9"/>
      <c r="Q361" s="9"/>
      <c r="R361" s="9"/>
      <c r="S361" s="9"/>
      <c r="T361" s="9"/>
      <c r="U361" s="9"/>
      <c r="V361" s="9"/>
      <c r="W361" s="9"/>
      <c r="X361" s="9"/>
      <c r="Y361" s="9"/>
    </row>
    <row r="362" spans="1:25" x14ac:dyDescent="0.25">
      <c r="A362" s="6" t="s">
        <v>11</v>
      </c>
      <c r="B362" s="4">
        <v>165</v>
      </c>
      <c r="C362" s="19">
        <v>0.2</v>
      </c>
      <c r="D362" s="19">
        <v>0.2</v>
      </c>
      <c r="E362" s="19">
        <v>0.3</v>
      </c>
      <c r="F362" s="20"/>
      <c r="G362" s="25" t="s">
        <v>11</v>
      </c>
      <c r="H362" s="26">
        <v>477</v>
      </c>
      <c r="I362" s="28">
        <v>20</v>
      </c>
      <c r="J362" s="28">
        <v>25</v>
      </c>
      <c r="K362" s="28">
        <v>30</v>
      </c>
      <c r="L362" s="20"/>
      <c r="M362" s="20"/>
      <c r="N362" s="20"/>
      <c r="O362" s="20"/>
      <c r="P362" s="20"/>
      <c r="Q362" s="2"/>
      <c r="R362" s="2"/>
      <c r="S362" s="2"/>
      <c r="T362" s="2"/>
      <c r="U362" s="2"/>
      <c r="V362" s="2"/>
      <c r="W362" s="2"/>
      <c r="X362" s="2"/>
      <c r="Y362" s="2"/>
    </row>
    <row r="363" spans="1:25" x14ac:dyDescent="0.25">
      <c r="A363" s="5" t="s">
        <v>10</v>
      </c>
      <c r="B363" s="4">
        <v>57</v>
      </c>
      <c r="C363" s="19">
        <v>0.2</v>
      </c>
      <c r="D363" s="19">
        <v>0.2</v>
      </c>
      <c r="E363" s="19">
        <v>0.3</v>
      </c>
      <c r="F363" s="20"/>
      <c r="G363" s="27" t="s">
        <v>10</v>
      </c>
      <c r="H363" s="26">
        <v>106</v>
      </c>
      <c r="I363" s="28">
        <v>20</v>
      </c>
      <c r="J363" s="28">
        <v>25</v>
      </c>
      <c r="K363" s="28">
        <v>30</v>
      </c>
      <c r="L363" s="20"/>
      <c r="M363" s="20"/>
      <c r="N363" s="20"/>
      <c r="O363" s="20"/>
      <c r="P363" s="20"/>
      <c r="Q363" s="2"/>
      <c r="R363" s="2"/>
      <c r="S363" s="2"/>
      <c r="T363" s="2"/>
      <c r="U363" s="2"/>
      <c r="V363" s="2"/>
      <c r="W363" s="2"/>
      <c r="X363" s="2"/>
      <c r="Y363" s="2"/>
    </row>
    <row r="364" spans="1:25" x14ac:dyDescent="0.25">
      <c r="A364" s="5" t="s">
        <v>9</v>
      </c>
      <c r="B364" s="4">
        <v>30</v>
      </c>
      <c r="C364" s="19">
        <v>0.2</v>
      </c>
      <c r="D364" s="19">
        <v>0.2</v>
      </c>
      <c r="E364" s="19">
        <v>0.25</v>
      </c>
      <c r="F364" s="20"/>
      <c r="G364" s="27" t="s">
        <v>9</v>
      </c>
      <c r="H364" s="26">
        <v>106</v>
      </c>
      <c r="I364" s="28">
        <v>20</v>
      </c>
      <c r="J364" s="28">
        <v>25</v>
      </c>
      <c r="K364" s="28">
        <v>30</v>
      </c>
      <c r="L364" s="20"/>
      <c r="M364" s="20"/>
      <c r="N364" s="20"/>
      <c r="O364" s="20"/>
      <c r="P364" s="20"/>
      <c r="Q364" s="2"/>
      <c r="R364" s="2"/>
      <c r="S364" s="2"/>
      <c r="T364" s="2"/>
      <c r="U364" s="2"/>
      <c r="V364" s="2"/>
      <c r="W364" s="2"/>
      <c r="X364" s="2"/>
      <c r="Y364" s="2"/>
    </row>
    <row r="365" spans="1:25" x14ac:dyDescent="0.25">
      <c r="A365" s="5" t="s">
        <v>8</v>
      </c>
      <c r="B365" s="4">
        <v>28</v>
      </c>
      <c r="C365" s="19">
        <v>0.2</v>
      </c>
      <c r="D365" s="19">
        <v>0.2</v>
      </c>
      <c r="E365" s="19">
        <v>0.3</v>
      </c>
      <c r="F365" s="20"/>
      <c r="G365" s="27" t="s">
        <v>8</v>
      </c>
      <c r="H365" s="26">
        <v>69</v>
      </c>
      <c r="I365" s="28">
        <v>20</v>
      </c>
      <c r="J365" s="28">
        <v>30</v>
      </c>
      <c r="K365" s="28">
        <v>35</v>
      </c>
      <c r="L365" s="20"/>
      <c r="M365" s="20"/>
      <c r="N365" s="20"/>
      <c r="O365" s="20"/>
      <c r="P365" s="20"/>
      <c r="Q365" s="2"/>
      <c r="R365" s="2"/>
      <c r="S365" s="2"/>
      <c r="T365" s="2"/>
      <c r="U365" s="2"/>
      <c r="V365" s="2"/>
      <c r="W365" s="2"/>
      <c r="X365" s="2"/>
      <c r="Y365" s="2"/>
    </row>
    <row r="366" spans="1:25" x14ac:dyDescent="0.25">
      <c r="A366" s="5" t="s">
        <v>7</v>
      </c>
      <c r="B366" s="4">
        <v>11</v>
      </c>
      <c r="C366" s="19">
        <v>0.2</v>
      </c>
      <c r="D366" s="19">
        <v>0.3</v>
      </c>
      <c r="E366" s="19">
        <v>0.3</v>
      </c>
      <c r="F366" s="20"/>
      <c r="G366" s="27" t="s">
        <v>7</v>
      </c>
      <c r="H366" s="26">
        <v>24</v>
      </c>
      <c r="I366" s="28">
        <v>20</v>
      </c>
      <c r="J366" s="28">
        <v>25</v>
      </c>
      <c r="K366" s="28">
        <v>35</v>
      </c>
      <c r="L366" s="20"/>
      <c r="M366" s="20"/>
      <c r="N366" s="20"/>
      <c r="O366" s="20"/>
      <c r="P366" s="20"/>
      <c r="Q366" s="2"/>
      <c r="R366" s="2"/>
      <c r="S366" s="2"/>
      <c r="T366" s="2"/>
      <c r="U366" s="2"/>
      <c r="V366" s="2"/>
      <c r="W366" s="2"/>
      <c r="X366" s="2"/>
      <c r="Y366" s="2"/>
    </row>
    <row r="367" spans="1:25" x14ac:dyDescent="0.25">
      <c r="A367" s="5" t="s">
        <v>6</v>
      </c>
      <c r="B367" s="4">
        <v>39</v>
      </c>
      <c r="C367" s="19">
        <v>0.2</v>
      </c>
      <c r="D367" s="19">
        <v>0.3</v>
      </c>
      <c r="E367" s="19">
        <v>0.4</v>
      </c>
      <c r="F367" s="20"/>
      <c r="G367" s="27" t="s">
        <v>6</v>
      </c>
      <c r="H367" s="26">
        <v>172</v>
      </c>
      <c r="I367" s="28">
        <v>20</v>
      </c>
      <c r="J367" s="28">
        <v>25</v>
      </c>
      <c r="K367" s="28">
        <v>30</v>
      </c>
      <c r="L367" s="20"/>
      <c r="M367" s="20"/>
      <c r="N367" s="20"/>
      <c r="O367" s="20"/>
      <c r="P367" s="20"/>
      <c r="Q367" s="2"/>
      <c r="R367" s="2"/>
      <c r="S367" s="2"/>
      <c r="T367" s="2"/>
      <c r="U367" s="2"/>
      <c r="V367" s="2"/>
      <c r="W367" s="2"/>
      <c r="X367" s="2"/>
      <c r="Y367" s="2"/>
    </row>
    <row r="368" spans="1:25" x14ac:dyDescent="0.25">
      <c r="A368" s="5" t="s">
        <v>5</v>
      </c>
      <c r="B368" s="4">
        <v>80</v>
      </c>
      <c r="C368" s="19">
        <v>0.2</v>
      </c>
      <c r="D368" s="19">
        <v>0.22500000000000001</v>
      </c>
      <c r="E368" s="19">
        <v>0.3</v>
      </c>
      <c r="F368" s="20"/>
      <c r="G368" s="27" t="s">
        <v>5</v>
      </c>
      <c r="H368" s="26">
        <v>258</v>
      </c>
      <c r="I368" s="28">
        <v>20</v>
      </c>
      <c r="J368" s="28">
        <v>25</v>
      </c>
      <c r="K368" s="28">
        <v>30</v>
      </c>
      <c r="L368" s="20"/>
      <c r="M368" s="20"/>
      <c r="N368" s="20"/>
      <c r="O368" s="20"/>
      <c r="P368" s="20"/>
      <c r="Q368" s="2"/>
      <c r="R368" s="2"/>
      <c r="S368" s="2"/>
      <c r="T368" s="2"/>
      <c r="U368" s="2"/>
      <c r="V368" s="2"/>
      <c r="W368" s="2"/>
      <c r="X368" s="2"/>
      <c r="Y368" s="2"/>
    </row>
    <row r="369" spans="1:25" x14ac:dyDescent="0.25">
      <c r="A369" s="5" t="s">
        <v>4</v>
      </c>
      <c r="B369" s="4">
        <v>74</v>
      </c>
      <c r="C369" s="19">
        <v>0.2</v>
      </c>
      <c r="D369" s="19">
        <v>0.2</v>
      </c>
      <c r="E369" s="19">
        <v>0.28749999999999998</v>
      </c>
      <c r="F369" s="20"/>
      <c r="G369" s="27" t="s">
        <v>4</v>
      </c>
      <c r="H369" s="26">
        <v>178</v>
      </c>
      <c r="I369" s="28">
        <v>20</v>
      </c>
      <c r="J369" s="28">
        <v>25</v>
      </c>
      <c r="K369" s="28">
        <v>30</v>
      </c>
      <c r="L369" s="20"/>
      <c r="M369" s="20"/>
      <c r="N369" s="20"/>
      <c r="O369" s="20"/>
      <c r="P369" s="20"/>
      <c r="Q369" s="2"/>
      <c r="R369" s="2"/>
      <c r="S369" s="2"/>
      <c r="T369" s="2"/>
      <c r="U369" s="2"/>
      <c r="V369" s="2"/>
      <c r="W369" s="2"/>
      <c r="X369" s="2"/>
      <c r="Y369" s="2"/>
    </row>
    <row r="370" spans="1:25" x14ac:dyDescent="0.25">
      <c r="A370" s="5" t="s">
        <v>3</v>
      </c>
      <c r="B370" s="4">
        <v>59</v>
      </c>
      <c r="C370" s="19">
        <v>0.2</v>
      </c>
      <c r="D370" s="19">
        <v>0.3</v>
      </c>
      <c r="E370" s="19">
        <v>0.3</v>
      </c>
      <c r="F370" s="20"/>
      <c r="G370" s="27" t="s">
        <v>3</v>
      </c>
      <c r="H370" s="26">
        <v>138</v>
      </c>
      <c r="I370" s="28">
        <v>20</v>
      </c>
      <c r="J370" s="28">
        <v>25</v>
      </c>
      <c r="K370" s="28">
        <v>35</v>
      </c>
      <c r="L370" s="20"/>
      <c r="M370" s="20"/>
      <c r="N370" s="20"/>
      <c r="O370" s="20"/>
      <c r="P370" s="20"/>
      <c r="Q370" s="2"/>
      <c r="R370" s="2"/>
      <c r="S370" s="2"/>
      <c r="T370" s="2"/>
      <c r="U370" s="2"/>
      <c r="V370" s="2"/>
      <c r="W370" s="2"/>
      <c r="X370" s="2"/>
      <c r="Y370" s="2"/>
    </row>
    <row r="371" spans="1:25" x14ac:dyDescent="0.25">
      <c r="A371" s="5" t="s">
        <v>2</v>
      </c>
      <c r="B371" s="4">
        <v>73</v>
      </c>
      <c r="C371" s="19">
        <v>0.2</v>
      </c>
      <c r="D371" s="19">
        <v>0.2</v>
      </c>
      <c r="E371" s="19">
        <v>0.3</v>
      </c>
      <c r="F371" s="20"/>
      <c r="G371" s="27" t="s">
        <v>2</v>
      </c>
      <c r="H371" s="26">
        <v>208</v>
      </c>
      <c r="I371" s="28">
        <v>20</v>
      </c>
      <c r="J371" s="28">
        <v>25</v>
      </c>
      <c r="K371" s="28">
        <v>30</v>
      </c>
      <c r="L371" s="20"/>
      <c r="M371" s="20"/>
      <c r="N371" s="20"/>
      <c r="O371" s="20"/>
      <c r="P371" s="20"/>
      <c r="Q371" s="2"/>
      <c r="R371" s="2"/>
      <c r="S371" s="2"/>
      <c r="T371" s="2"/>
      <c r="U371" s="2"/>
      <c r="V371" s="2"/>
      <c r="W371" s="2"/>
      <c r="X371" s="2"/>
      <c r="Y371" s="2"/>
    </row>
    <row r="372" spans="1:25" x14ac:dyDescent="0.25">
      <c r="A372" s="5" t="s">
        <v>1</v>
      </c>
      <c r="B372" s="4">
        <v>12</v>
      </c>
      <c r="C372" s="19">
        <v>0.19500000000000001</v>
      </c>
      <c r="D372" s="19">
        <v>0.2</v>
      </c>
      <c r="E372" s="19">
        <v>0.2</v>
      </c>
      <c r="F372" s="20"/>
      <c r="G372" s="27" t="s">
        <v>1</v>
      </c>
      <c r="H372" s="26">
        <v>51</v>
      </c>
      <c r="I372" s="28">
        <v>20</v>
      </c>
      <c r="J372" s="28">
        <v>25</v>
      </c>
      <c r="K372" s="28">
        <v>30</v>
      </c>
      <c r="L372" s="20"/>
      <c r="M372" s="20"/>
      <c r="N372" s="20"/>
      <c r="O372" s="20"/>
      <c r="P372" s="20"/>
      <c r="Q372" s="2"/>
      <c r="R372" s="2"/>
      <c r="S372" s="2"/>
      <c r="T372" s="2"/>
      <c r="U372" s="2"/>
      <c r="V372" s="2"/>
      <c r="W372" s="2"/>
      <c r="X372" s="2"/>
      <c r="Y372" s="2"/>
    </row>
    <row r="373" spans="1:25" x14ac:dyDescent="0.25">
      <c r="A373" s="5" t="s">
        <v>0</v>
      </c>
      <c r="B373" s="4">
        <v>17</v>
      </c>
      <c r="C373" s="19">
        <v>0.2</v>
      </c>
      <c r="D373" s="19">
        <v>0.2</v>
      </c>
      <c r="E373" s="19">
        <v>0.2</v>
      </c>
      <c r="F373" s="20"/>
      <c r="G373" s="27" t="s">
        <v>0</v>
      </c>
      <c r="H373" s="26">
        <v>70</v>
      </c>
      <c r="I373" s="28">
        <v>20</v>
      </c>
      <c r="J373" s="28">
        <v>25</v>
      </c>
      <c r="K373" s="28">
        <v>30</v>
      </c>
      <c r="L373" s="20"/>
      <c r="M373" s="20"/>
      <c r="N373" s="20"/>
      <c r="O373" s="20"/>
      <c r="P373" s="20"/>
      <c r="Q373" s="2"/>
      <c r="R373" s="2"/>
      <c r="S373" s="2"/>
      <c r="T373" s="2"/>
      <c r="U373" s="2"/>
      <c r="V373" s="2"/>
      <c r="W373" s="2"/>
      <c r="X373" s="2"/>
      <c r="Y373" s="2"/>
    </row>
    <row r="375" spans="1:25" x14ac:dyDescent="0.25">
      <c r="A375" s="1" t="s">
        <v>135</v>
      </c>
      <c r="G375" s="1" t="s">
        <v>134</v>
      </c>
    </row>
    <row r="377" spans="1:25" x14ac:dyDescent="0.25">
      <c r="A377" s="10" t="s">
        <v>16</v>
      </c>
      <c r="B377" s="10" t="s">
        <v>15</v>
      </c>
      <c r="C377" s="10" t="s">
        <v>75</v>
      </c>
      <c r="D377" s="10" t="s">
        <v>74</v>
      </c>
      <c r="E377" s="10" t="s">
        <v>73</v>
      </c>
      <c r="F377" s="9"/>
      <c r="G377" s="10" t="s">
        <v>16</v>
      </c>
      <c r="H377" s="10" t="s">
        <v>15</v>
      </c>
      <c r="I377" s="10" t="s">
        <v>75</v>
      </c>
      <c r="J377" s="10" t="s">
        <v>74</v>
      </c>
      <c r="K377" s="10" t="s">
        <v>73</v>
      </c>
      <c r="L377" s="9"/>
      <c r="M377" s="9"/>
      <c r="N377" s="9"/>
      <c r="O377" s="9"/>
      <c r="P377" s="9"/>
      <c r="Q377" s="9"/>
      <c r="R377" s="9"/>
      <c r="S377" s="9"/>
      <c r="T377" s="9"/>
      <c r="U377" s="9"/>
      <c r="V377" s="9"/>
      <c r="W377" s="9"/>
      <c r="X377" s="9"/>
      <c r="Y377" s="9"/>
    </row>
    <row r="378" spans="1:25" x14ac:dyDescent="0.25">
      <c r="A378" s="6" t="s">
        <v>11</v>
      </c>
      <c r="B378" s="4">
        <v>478</v>
      </c>
      <c r="C378" s="28">
        <v>30</v>
      </c>
      <c r="D378" s="28">
        <v>40</v>
      </c>
      <c r="E378" s="28">
        <v>50</v>
      </c>
      <c r="F378" s="20"/>
      <c r="G378" s="25" t="s">
        <v>11</v>
      </c>
      <c r="H378" s="26">
        <v>417</v>
      </c>
      <c r="I378" s="28">
        <v>150</v>
      </c>
      <c r="J378" s="28">
        <v>200</v>
      </c>
      <c r="K378" s="28">
        <v>300</v>
      </c>
      <c r="L378" s="20"/>
      <c r="M378" s="20"/>
      <c r="N378" s="20"/>
      <c r="O378" s="20"/>
      <c r="P378" s="20"/>
      <c r="Q378" s="2"/>
      <c r="R378" s="2"/>
      <c r="S378" s="2"/>
      <c r="T378" s="2"/>
      <c r="U378" s="2"/>
      <c r="V378" s="2"/>
      <c r="W378" s="2"/>
      <c r="X378" s="2"/>
      <c r="Y378" s="2"/>
    </row>
    <row r="379" spans="1:25" x14ac:dyDescent="0.25">
      <c r="A379" s="5" t="s">
        <v>10</v>
      </c>
      <c r="B379" s="4">
        <v>106</v>
      </c>
      <c r="C379" s="28">
        <v>30</v>
      </c>
      <c r="D379" s="28">
        <v>45</v>
      </c>
      <c r="E379" s="28">
        <v>60</v>
      </c>
      <c r="F379" s="20"/>
      <c r="G379" s="27" t="s">
        <v>10</v>
      </c>
      <c r="H379" s="26">
        <v>102</v>
      </c>
      <c r="I379" s="28">
        <v>150</v>
      </c>
      <c r="J379" s="28">
        <v>250</v>
      </c>
      <c r="K379" s="28">
        <v>300</v>
      </c>
      <c r="L379" s="20"/>
      <c r="M379" s="20"/>
      <c r="N379" s="20"/>
      <c r="O379" s="20"/>
      <c r="P379" s="20"/>
      <c r="Q379" s="2"/>
      <c r="R379" s="2"/>
      <c r="S379" s="2"/>
      <c r="T379" s="2"/>
      <c r="U379" s="2"/>
      <c r="V379" s="2"/>
      <c r="W379" s="2"/>
      <c r="X379" s="2"/>
      <c r="Y379" s="2"/>
    </row>
    <row r="380" spans="1:25" x14ac:dyDescent="0.25">
      <c r="A380" s="5" t="s">
        <v>9</v>
      </c>
      <c r="B380" s="4">
        <v>109</v>
      </c>
      <c r="C380" s="28">
        <v>35</v>
      </c>
      <c r="D380" s="28">
        <v>40</v>
      </c>
      <c r="E380" s="28">
        <v>50</v>
      </c>
      <c r="F380" s="20"/>
      <c r="G380" s="27" t="s">
        <v>9</v>
      </c>
      <c r="H380" s="26">
        <v>102</v>
      </c>
      <c r="I380" s="28">
        <v>150</v>
      </c>
      <c r="J380" s="28">
        <v>200</v>
      </c>
      <c r="K380" s="28">
        <v>300</v>
      </c>
      <c r="L380" s="20"/>
      <c r="M380" s="20"/>
      <c r="N380" s="20"/>
      <c r="O380" s="20"/>
      <c r="P380" s="20"/>
      <c r="Q380" s="2"/>
      <c r="R380" s="2"/>
      <c r="S380" s="2"/>
      <c r="T380" s="2"/>
      <c r="U380" s="2"/>
      <c r="V380" s="2"/>
      <c r="W380" s="2"/>
      <c r="X380" s="2"/>
      <c r="Y380" s="2"/>
    </row>
    <row r="381" spans="1:25" x14ac:dyDescent="0.25">
      <c r="A381" s="5" t="s">
        <v>8</v>
      </c>
      <c r="B381" s="4">
        <v>68</v>
      </c>
      <c r="C381" s="28">
        <v>40</v>
      </c>
      <c r="D381" s="28">
        <v>50</v>
      </c>
      <c r="E381" s="28">
        <v>70</v>
      </c>
      <c r="F381" s="20"/>
      <c r="G381" s="27" t="s">
        <v>8</v>
      </c>
      <c r="H381" s="26">
        <v>49</v>
      </c>
      <c r="I381" s="28">
        <v>200</v>
      </c>
      <c r="J381" s="28">
        <v>300</v>
      </c>
      <c r="K381" s="28">
        <v>500</v>
      </c>
      <c r="L381" s="20"/>
      <c r="M381" s="20"/>
      <c r="N381" s="20"/>
      <c r="O381" s="20"/>
      <c r="P381" s="20"/>
      <c r="Q381" s="2"/>
      <c r="R381" s="2"/>
      <c r="S381" s="2"/>
      <c r="T381" s="2"/>
      <c r="U381" s="2"/>
      <c r="V381" s="2"/>
      <c r="W381" s="2"/>
      <c r="X381" s="2"/>
      <c r="Y381" s="2"/>
    </row>
    <row r="382" spans="1:25" x14ac:dyDescent="0.25">
      <c r="A382" s="5" t="s">
        <v>7</v>
      </c>
      <c r="B382" s="4">
        <v>23</v>
      </c>
      <c r="C382" s="28">
        <v>35</v>
      </c>
      <c r="D382" s="28">
        <v>45</v>
      </c>
      <c r="E382" s="28">
        <v>50</v>
      </c>
      <c r="F382" s="20"/>
      <c r="G382" s="27" t="s">
        <v>7</v>
      </c>
      <c r="H382" s="26">
        <v>20</v>
      </c>
      <c r="I382" s="28">
        <v>137.5</v>
      </c>
      <c r="J382" s="28">
        <v>200</v>
      </c>
      <c r="K382" s="28">
        <v>250</v>
      </c>
      <c r="L382" s="20"/>
      <c r="M382" s="20"/>
      <c r="N382" s="20"/>
      <c r="O382" s="20"/>
      <c r="P382" s="20"/>
      <c r="Q382" s="2"/>
      <c r="R382" s="2"/>
      <c r="S382" s="2"/>
      <c r="T382" s="2"/>
      <c r="U382" s="2"/>
      <c r="V382" s="2"/>
      <c r="W382" s="2"/>
      <c r="X382" s="2"/>
      <c r="Y382" s="2"/>
    </row>
    <row r="383" spans="1:25" x14ac:dyDescent="0.25">
      <c r="A383" s="5" t="s">
        <v>6</v>
      </c>
      <c r="B383" s="4">
        <v>172</v>
      </c>
      <c r="C383" s="28">
        <v>25</v>
      </c>
      <c r="D383" s="28">
        <v>40</v>
      </c>
      <c r="E383" s="28">
        <v>50</v>
      </c>
      <c r="F383" s="20"/>
      <c r="G383" s="27" t="s">
        <v>6</v>
      </c>
      <c r="H383" s="26">
        <v>144</v>
      </c>
      <c r="I383" s="28">
        <v>100</v>
      </c>
      <c r="J383" s="28">
        <v>150</v>
      </c>
      <c r="K383" s="28">
        <v>250</v>
      </c>
      <c r="L383" s="20"/>
      <c r="M383" s="20"/>
      <c r="N383" s="20"/>
      <c r="O383" s="20"/>
      <c r="P383" s="20"/>
      <c r="Q383" s="2"/>
      <c r="R383" s="2"/>
      <c r="S383" s="2"/>
      <c r="T383" s="2"/>
      <c r="U383" s="2"/>
      <c r="V383" s="2"/>
      <c r="W383" s="2"/>
      <c r="X383" s="2"/>
      <c r="Y383" s="2"/>
    </row>
    <row r="384" spans="1:25" x14ac:dyDescent="0.25">
      <c r="A384" s="5" t="s">
        <v>5</v>
      </c>
      <c r="B384" s="4">
        <v>260</v>
      </c>
      <c r="C384" s="28">
        <v>30</v>
      </c>
      <c r="D384" s="28">
        <v>40</v>
      </c>
      <c r="E384" s="28">
        <v>50</v>
      </c>
      <c r="F384" s="20"/>
      <c r="G384" s="27" t="s">
        <v>5</v>
      </c>
      <c r="H384" s="26">
        <v>220</v>
      </c>
      <c r="I384" s="28">
        <v>125</v>
      </c>
      <c r="J384" s="28">
        <v>200</v>
      </c>
      <c r="K384" s="28">
        <v>300</v>
      </c>
      <c r="L384" s="20"/>
      <c r="M384" s="20"/>
      <c r="N384" s="20"/>
      <c r="O384" s="20"/>
      <c r="P384" s="20"/>
      <c r="Q384" s="2"/>
      <c r="R384" s="2"/>
      <c r="S384" s="2"/>
      <c r="T384" s="2"/>
      <c r="U384" s="2"/>
      <c r="V384" s="2"/>
      <c r="W384" s="2"/>
      <c r="X384" s="2"/>
      <c r="Y384" s="2"/>
    </row>
    <row r="385" spans="1:25" x14ac:dyDescent="0.25">
      <c r="A385" s="5" t="s">
        <v>4</v>
      </c>
      <c r="B385" s="4">
        <v>178</v>
      </c>
      <c r="C385" s="28">
        <v>35</v>
      </c>
      <c r="D385" s="28">
        <v>45</v>
      </c>
      <c r="E385" s="28">
        <v>50</v>
      </c>
      <c r="F385" s="20"/>
      <c r="G385" s="27" t="s">
        <v>4</v>
      </c>
      <c r="H385" s="26">
        <v>161</v>
      </c>
      <c r="I385" s="28">
        <v>150</v>
      </c>
      <c r="J385" s="28">
        <v>200</v>
      </c>
      <c r="K385" s="28">
        <v>300</v>
      </c>
      <c r="L385" s="20"/>
      <c r="M385" s="20"/>
      <c r="N385" s="20"/>
      <c r="O385" s="20"/>
      <c r="P385" s="20"/>
      <c r="Q385" s="2"/>
      <c r="R385" s="2"/>
      <c r="S385" s="2"/>
      <c r="T385" s="2"/>
      <c r="U385" s="2"/>
      <c r="V385" s="2"/>
      <c r="W385" s="2"/>
      <c r="X385" s="2"/>
      <c r="Y385" s="2"/>
    </row>
    <row r="386" spans="1:25" x14ac:dyDescent="0.25">
      <c r="A386" s="5" t="s">
        <v>3</v>
      </c>
      <c r="B386" s="4">
        <v>137</v>
      </c>
      <c r="C386" s="28">
        <v>40</v>
      </c>
      <c r="D386" s="28">
        <v>50</v>
      </c>
      <c r="E386" s="28">
        <v>60</v>
      </c>
      <c r="F386" s="20"/>
      <c r="G386" s="27" t="s">
        <v>3</v>
      </c>
      <c r="H386" s="26">
        <v>127</v>
      </c>
      <c r="I386" s="28">
        <v>150</v>
      </c>
      <c r="J386" s="28">
        <v>250</v>
      </c>
      <c r="K386" s="28">
        <v>350</v>
      </c>
      <c r="L386" s="20"/>
      <c r="M386" s="20"/>
      <c r="N386" s="20"/>
      <c r="O386" s="20"/>
      <c r="P386" s="20"/>
      <c r="Q386" s="2"/>
      <c r="R386" s="2"/>
      <c r="S386" s="2"/>
      <c r="T386" s="2"/>
      <c r="U386" s="2"/>
      <c r="V386" s="2"/>
      <c r="W386" s="2"/>
      <c r="X386" s="2"/>
      <c r="Y386" s="2"/>
    </row>
    <row r="387" spans="1:25" x14ac:dyDescent="0.25">
      <c r="A387" s="5" t="s">
        <v>2</v>
      </c>
      <c r="B387" s="4">
        <v>209</v>
      </c>
      <c r="C387" s="28">
        <v>30</v>
      </c>
      <c r="D387" s="28">
        <v>40</v>
      </c>
      <c r="E387" s="28">
        <v>50</v>
      </c>
      <c r="F387" s="20"/>
      <c r="G387" s="27" t="s">
        <v>2</v>
      </c>
      <c r="H387" s="26">
        <v>181</v>
      </c>
      <c r="I387" s="28">
        <v>100</v>
      </c>
      <c r="J387" s="28">
        <v>150</v>
      </c>
      <c r="K387" s="28">
        <v>250</v>
      </c>
      <c r="L387" s="20"/>
      <c r="M387" s="20"/>
      <c r="N387" s="20"/>
      <c r="O387" s="20"/>
      <c r="P387" s="20"/>
      <c r="Q387" s="2"/>
      <c r="R387" s="2"/>
      <c r="S387" s="2"/>
      <c r="T387" s="2"/>
      <c r="U387" s="2"/>
      <c r="V387" s="2"/>
      <c r="W387" s="2"/>
      <c r="X387" s="2"/>
      <c r="Y387" s="2"/>
    </row>
    <row r="388" spans="1:25" x14ac:dyDescent="0.25">
      <c r="A388" s="5" t="s">
        <v>1</v>
      </c>
      <c r="B388" s="4">
        <v>51</v>
      </c>
      <c r="C388" s="28">
        <v>25</v>
      </c>
      <c r="D388" s="28">
        <v>35</v>
      </c>
      <c r="E388" s="28">
        <v>47.5</v>
      </c>
      <c r="F388" s="20"/>
      <c r="G388" s="27" t="s">
        <v>1</v>
      </c>
      <c r="H388" s="26">
        <v>44</v>
      </c>
      <c r="I388" s="28">
        <v>100</v>
      </c>
      <c r="J388" s="28">
        <v>150</v>
      </c>
      <c r="K388" s="28">
        <v>250</v>
      </c>
      <c r="L388" s="20"/>
      <c r="M388" s="20"/>
      <c r="N388" s="20"/>
      <c r="O388" s="20"/>
      <c r="P388" s="20"/>
      <c r="Q388" s="2"/>
      <c r="R388" s="2"/>
      <c r="S388" s="2"/>
      <c r="T388" s="2"/>
      <c r="U388" s="2"/>
      <c r="V388" s="2"/>
      <c r="W388" s="2"/>
      <c r="X388" s="2"/>
      <c r="Y388" s="2"/>
    </row>
    <row r="389" spans="1:25" x14ac:dyDescent="0.25">
      <c r="A389" s="5" t="s">
        <v>0</v>
      </c>
      <c r="B389" s="4">
        <v>71</v>
      </c>
      <c r="C389" s="28">
        <v>22.5</v>
      </c>
      <c r="D389" s="28">
        <v>40</v>
      </c>
      <c r="E389" s="28">
        <v>50</v>
      </c>
      <c r="F389" s="20"/>
      <c r="G389" s="27" t="s">
        <v>0</v>
      </c>
      <c r="H389" s="26">
        <v>55</v>
      </c>
      <c r="I389" s="28">
        <v>125</v>
      </c>
      <c r="J389" s="28">
        <v>150</v>
      </c>
      <c r="K389" s="28">
        <v>250</v>
      </c>
      <c r="L389" s="20"/>
      <c r="M389" s="20"/>
      <c r="N389" s="20"/>
      <c r="O389" s="20"/>
      <c r="P389" s="20"/>
      <c r="Q389" s="2"/>
      <c r="R389" s="2"/>
      <c r="S389" s="2"/>
      <c r="T389" s="2"/>
      <c r="U389" s="2"/>
      <c r="V389" s="2"/>
      <c r="W389" s="2"/>
      <c r="X389" s="2"/>
      <c r="Y389" s="2"/>
    </row>
    <row r="391" spans="1:25" x14ac:dyDescent="0.25">
      <c r="A391" s="1" t="s">
        <v>133</v>
      </c>
      <c r="G391" s="1" t="s">
        <v>132</v>
      </c>
    </row>
    <row r="393" spans="1:25" x14ac:dyDescent="0.25">
      <c r="A393" s="10" t="s">
        <v>16</v>
      </c>
      <c r="B393" s="10" t="s">
        <v>15</v>
      </c>
      <c r="C393" s="10" t="s">
        <v>75</v>
      </c>
      <c r="D393" s="10" t="s">
        <v>74</v>
      </c>
      <c r="E393" s="10" t="s">
        <v>73</v>
      </c>
      <c r="F393" s="9"/>
      <c r="G393" s="10" t="s">
        <v>16</v>
      </c>
      <c r="H393" s="10" t="s">
        <v>15</v>
      </c>
      <c r="I393" s="10" t="s">
        <v>75</v>
      </c>
      <c r="J393" s="10" t="s">
        <v>74</v>
      </c>
      <c r="K393" s="10" t="s">
        <v>73</v>
      </c>
      <c r="L393" s="9"/>
      <c r="M393" s="9"/>
      <c r="N393" s="9"/>
      <c r="O393" s="9"/>
      <c r="P393" s="9"/>
      <c r="Q393" s="9"/>
      <c r="R393" s="9"/>
      <c r="S393" s="9"/>
      <c r="T393" s="9"/>
      <c r="U393" s="9"/>
      <c r="V393" s="9"/>
      <c r="W393" s="9"/>
      <c r="X393" s="9"/>
      <c r="Y393" s="9"/>
    </row>
    <row r="394" spans="1:25" x14ac:dyDescent="0.25">
      <c r="A394" s="6" t="s">
        <v>11</v>
      </c>
      <c r="B394" s="4">
        <v>460</v>
      </c>
      <c r="C394" s="28">
        <v>25</v>
      </c>
      <c r="D394" s="28">
        <v>35</v>
      </c>
      <c r="E394" s="28">
        <v>50</v>
      </c>
      <c r="F394" s="20"/>
      <c r="G394" s="25" t="s">
        <v>11</v>
      </c>
      <c r="H394" s="26">
        <v>147</v>
      </c>
      <c r="I394" s="28">
        <v>20</v>
      </c>
      <c r="J394" s="28">
        <v>25</v>
      </c>
      <c r="K394" s="28">
        <v>35</v>
      </c>
      <c r="L394" s="20"/>
      <c r="M394" s="20"/>
      <c r="N394" s="20"/>
      <c r="O394" s="20"/>
      <c r="P394" s="20"/>
      <c r="Q394" s="2"/>
      <c r="R394" s="2"/>
      <c r="S394" s="2"/>
      <c r="T394" s="2"/>
      <c r="U394" s="2"/>
      <c r="V394" s="2"/>
      <c r="W394" s="2"/>
      <c r="X394" s="2"/>
      <c r="Y394" s="2"/>
    </row>
    <row r="395" spans="1:25" x14ac:dyDescent="0.25">
      <c r="A395" s="5" t="s">
        <v>10</v>
      </c>
      <c r="B395" s="4">
        <v>103</v>
      </c>
      <c r="C395" s="28">
        <v>30</v>
      </c>
      <c r="D395" s="28">
        <v>40</v>
      </c>
      <c r="E395" s="28">
        <v>50</v>
      </c>
      <c r="F395" s="20"/>
      <c r="G395" s="27" t="s">
        <v>10</v>
      </c>
      <c r="H395" s="26">
        <v>50</v>
      </c>
      <c r="I395" s="28">
        <v>20</v>
      </c>
      <c r="J395" s="28">
        <v>25</v>
      </c>
      <c r="K395" s="28">
        <v>30</v>
      </c>
      <c r="L395" s="20"/>
      <c r="M395" s="20"/>
      <c r="N395" s="20"/>
      <c r="O395" s="20"/>
      <c r="P395" s="20"/>
      <c r="Q395" s="2"/>
      <c r="R395" s="2"/>
      <c r="S395" s="2"/>
      <c r="T395" s="2"/>
      <c r="U395" s="2"/>
      <c r="V395" s="2"/>
      <c r="W395" s="2"/>
      <c r="X395" s="2"/>
      <c r="Y395" s="2"/>
    </row>
    <row r="396" spans="1:25" x14ac:dyDescent="0.25">
      <c r="A396" s="5" t="s">
        <v>9</v>
      </c>
      <c r="B396" s="4">
        <v>101</v>
      </c>
      <c r="C396" s="28">
        <v>30</v>
      </c>
      <c r="D396" s="28">
        <v>40</v>
      </c>
      <c r="E396" s="28">
        <v>55</v>
      </c>
      <c r="F396" s="20"/>
      <c r="G396" s="27" t="s">
        <v>9</v>
      </c>
      <c r="H396" s="26">
        <v>39</v>
      </c>
      <c r="I396" s="28">
        <v>20</v>
      </c>
      <c r="J396" s="28">
        <v>25</v>
      </c>
      <c r="K396" s="28">
        <v>27.5</v>
      </c>
      <c r="L396" s="20"/>
      <c r="M396" s="20"/>
      <c r="N396" s="20"/>
      <c r="O396" s="20"/>
      <c r="P396" s="20"/>
      <c r="Q396" s="2"/>
      <c r="R396" s="2"/>
      <c r="S396" s="2"/>
      <c r="T396" s="2"/>
      <c r="U396" s="2"/>
      <c r="V396" s="2"/>
      <c r="W396" s="2"/>
      <c r="X396" s="2"/>
      <c r="Y396" s="2"/>
    </row>
    <row r="397" spans="1:25" x14ac:dyDescent="0.25">
      <c r="A397" s="5" t="s">
        <v>8</v>
      </c>
      <c r="B397" s="4">
        <v>65</v>
      </c>
      <c r="C397" s="28">
        <v>30</v>
      </c>
      <c r="D397" s="28">
        <v>50</v>
      </c>
      <c r="E397" s="28">
        <v>75</v>
      </c>
      <c r="F397" s="20"/>
      <c r="G397" s="27" t="s">
        <v>8</v>
      </c>
      <c r="H397" s="26">
        <v>17</v>
      </c>
      <c r="I397" s="28">
        <v>25</v>
      </c>
      <c r="J397" s="28">
        <v>30</v>
      </c>
      <c r="K397" s="28">
        <v>48</v>
      </c>
      <c r="L397" s="20"/>
      <c r="M397" s="20"/>
      <c r="N397" s="20"/>
      <c r="O397" s="20"/>
      <c r="P397" s="20"/>
      <c r="Q397" s="2"/>
      <c r="R397" s="2"/>
      <c r="S397" s="2"/>
      <c r="T397" s="2"/>
      <c r="U397" s="2"/>
      <c r="V397" s="2"/>
      <c r="W397" s="2"/>
      <c r="X397" s="2"/>
      <c r="Y397" s="2"/>
    </row>
    <row r="398" spans="1:25" x14ac:dyDescent="0.25">
      <c r="A398" s="5" t="s">
        <v>7</v>
      </c>
      <c r="B398" s="4">
        <v>21</v>
      </c>
      <c r="C398" s="28">
        <v>35</v>
      </c>
      <c r="D398" s="28">
        <v>50</v>
      </c>
      <c r="E398" s="28">
        <v>60</v>
      </c>
      <c r="F398" s="20"/>
      <c r="G398" s="27" t="s">
        <v>7</v>
      </c>
      <c r="H398" s="26">
        <v>6</v>
      </c>
      <c r="I398" s="28">
        <v>25</v>
      </c>
      <c r="J398" s="28">
        <v>25</v>
      </c>
      <c r="K398" s="28">
        <v>36.25</v>
      </c>
      <c r="L398" s="20"/>
      <c r="M398" s="20"/>
      <c r="N398" s="20"/>
      <c r="O398" s="20"/>
      <c r="P398" s="20"/>
      <c r="Q398" s="2"/>
      <c r="R398" s="2"/>
      <c r="S398" s="2"/>
      <c r="T398" s="2"/>
      <c r="U398" s="2"/>
      <c r="V398" s="2"/>
      <c r="W398" s="2"/>
      <c r="X398" s="2"/>
      <c r="Y398" s="2"/>
    </row>
    <row r="399" spans="1:25" x14ac:dyDescent="0.25">
      <c r="A399" s="5" t="s">
        <v>6</v>
      </c>
      <c r="B399" s="4">
        <v>170</v>
      </c>
      <c r="C399" s="28">
        <v>20</v>
      </c>
      <c r="D399" s="28">
        <v>30</v>
      </c>
      <c r="E399" s="28">
        <v>35</v>
      </c>
      <c r="F399" s="20"/>
      <c r="G399" s="27" t="s">
        <v>6</v>
      </c>
      <c r="H399" s="26">
        <v>35</v>
      </c>
      <c r="I399" s="28">
        <v>20</v>
      </c>
      <c r="J399" s="28">
        <v>30</v>
      </c>
      <c r="K399" s="28">
        <v>35</v>
      </c>
      <c r="L399" s="20"/>
      <c r="M399" s="20"/>
      <c r="N399" s="20"/>
      <c r="O399" s="20"/>
      <c r="P399" s="20"/>
      <c r="Q399" s="2"/>
      <c r="R399" s="2"/>
      <c r="S399" s="2"/>
      <c r="T399" s="2"/>
      <c r="U399" s="2"/>
      <c r="V399" s="2"/>
      <c r="W399" s="2"/>
      <c r="X399" s="2"/>
      <c r="Y399" s="2"/>
    </row>
    <row r="400" spans="1:25" x14ac:dyDescent="0.25">
      <c r="A400" s="5" t="s">
        <v>5</v>
      </c>
      <c r="B400" s="4">
        <v>253</v>
      </c>
      <c r="C400" s="28">
        <v>25</v>
      </c>
      <c r="D400" s="28">
        <v>35</v>
      </c>
      <c r="E400" s="28">
        <v>50</v>
      </c>
      <c r="F400" s="20"/>
      <c r="G400" s="27" t="s">
        <v>5</v>
      </c>
      <c r="H400" s="26">
        <v>72</v>
      </c>
      <c r="I400" s="28">
        <v>20</v>
      </c>
      <c r="J400" s="28">
        <v>25</v>
      </c>
      <c r="K400" s="28">
        <v>35</v>
      </c>
      <c r="L400" s="20"/>
      <c r="M400" s="20"/>
      <c r="N400" s="20"/>
      <c r="O400" s="20"/>
      <c r="P400" s="20"/>
      <c r="Q400" s="2"/>
      <c r="R400" s="2"/>
      <c r="S400" s="2"/>
      <c r="T400" s="2"/>
      <c r="U400" s="2"/>
      <c r="V400" s="2"/>
      <c r="W400" s="2"/>
      <c r="X400" s="2"/>
      <c r="Y400" s="2"/>
    </row>
    <row r="401" spans="1:25" x14ac:dyDescent="0.25">
      <c r="A401" s="5" t="s">
        <v>4</v>
      </c>
      <c r="B401" s="4">
        <v>169</v>
      </c>
      <c r="C401" s="28">
        <v>30</v>
      </c>
      <c r="D401" s="28">
        <v>40</v>
      </c>
      <c r="E401" s="28">
        <v>50</v>
      </c>
      <c r="F401" s="20"/>
      <c r="G401" s="27" t="s">
        <v>4</v>
      </c>
      <c r="H401" s="26">
        <v>68</v>
      </c>
      <c r="I401" s="28">
        <v>20</v>
      </c>
      <c r="J401" s="28">
        <v>25</v>
      </c>
      <c r="K401" s="28">
        <v>30</v>
      </c>
      <c r="L401" s="20"/>
      <c r="M401" s="20"/>
      <c r="N401" s="20"/>
      <c r="O401" s="20"/>
      <c r="P401" s="20"/>
      <c r="Q401" s="2"/>
      <c r="R401" s="2"/>
      <c r="S401" s="2"/>
      <c r="T401" s="2"/>
      <c r="U401" s="2"/>
      <c r="V401" s="2"/>
      <c r="W401" s="2"/>
      <c r="X401" s="2"/>
      <c r="Y401" s="2"/>
    </row>
    <row r="402" spans="1:25" x14ac:dyDescent="0.25">
      <c r="A402" s="5" t="s">
        <v>3</v>
      </c>
      <c r="B402" s="4">
        <v>131</v>
      </c>
      <c r="C402" s="28">
        <v>32.5</v>
      </c>
      <c r="D402" s="28">
        <v>40</v>
      </c>
      <c r="E402" s="28">
        <v>60</v>
      </c>
      <c r="F402" s="20"/>
      <c r="G402" s="27" t="s">
        <v>3</v>
      </c>
      <c r="H402" s="26">
        <v>41</v>
      </c>
      <c r="I402" s="28">
        <v>25</v>
      </c>
      <c r="J402" s="28">
        <v>25</v>
      </c>
      <c r="K402" s="28">
        <v>40</v>
      </c>
      <c r="L402" s="20"/>
      <c r="M402" s="20"/>
      <c r="N402" s="20"/>
      <c r="O402" s="20"/>
      <c r="P402" s="20"/>
      <c r="Q402" s="2"/>
      <c r="R402" s="2"/>
      <c r="S402" s="2"/>
      <c r="T402" s="2"/>
      <c r="U402" s="2"/>
      <c r="V402" s="2"/>
      <c r="W402" s="2"/>
      <c r="X402" s="2"/>
      <c r="Y402" s="2"/>
    </row>
    <row r="403" spans="1:25" x14ac:dyDescent="0.25">
      <c r="A403" s="5" t="s">
        <v>2</v>
      </c>
      <c r="B403" s="4">
        <v>201</v>
      </c>
      <c r="C403" s="28">
        <v>25</v>
      </c>
      <c r="D403" s="28">
        <v>35</v>
      </c>
      <c r="E403" s="28">
        <v>50</v>
      </c>
      <c r="F403" s="20"/>
      <c r="G403" s="27" t="s">
        <v>2</v>
      </c>
      <c r="H403" s="26">
        <v>62</v>
      </c>
      <c r="I403" s="28">
        <v>20</v>
      </c>
      <c r="J403" s="28">
        <v>25</v>
      </c>
      <c r="K403" s="28">
        <v>30</v>
      </c>
      <c r="L403" s="20"/>
      <c r="M403" s="20"/>
      <c r="N403" s="20"/>
      <c r="O403" s="20"/>
      <c r="P403" s="20"/>
      <c r="Q403" s="2"/>
      <c r="R403" s="2"/>
      <c r="S403" s="2"/>
      <c r="T403" s="2"/>
      <c r="U403" s="2"/>
      <c r="V403" s="2"/>
      <c r="W403" s="2"/>
      <c r="X403" s="2"/>
      <c r="Y403" s="2"/>
    </row>
    <row r="404" spans="1:25" x14ac:dyDescent="0.25">
      <c r="A404" s="5" t="s">
        <v>1</v>
      </c>
      <c r="B404" s="4">
        <v>52</v>
      </c>
      <c r="C404" s="28">
        <v>20</v>
      </c>
      <c r="D404" s="28">
        <v>30</v>
      </c>
      <c r="E404" s="28">
        <v>40</v>
      </c>
      <c r="F404" s="20"/>
      <c r="G404" s="27" t="s">
        <v>1</v>
      </c>
      <c r="H404" s="26">
        <v>20</v>
      </c>
      <c r="I404" s="28">
        <v>18.75</v>
      </c>
      <c r="J404" s="28">
        <v>25</v>
      </c>
      <c r="K404" s="28">
        <v>35</v>
      </c>
      <c r="L404" s="20"/>
      <c r="M404" s="20"/>
      <c r="N404" s="20"/>
      <c r="O404" s="20"/>
      <c r="P404" s="20"/>
      <c r="Q404" s="2"/>
      <c r="R404" s="2"/>
      <c r="S404" s="2"/>
      <c r="T404" s="2"/>
      <c r="U404" s="2"/>
      <c r="V404" s="2"/>
      <c r="W404" s="2"/>
      <c r="X404" s="2"/>
      <c r="Y404" s="2"/>
    </row>
    <row r="405" spans="1:25" x14ac:dyDescent="0.25">
      <c r="A405" s="5" t="s">
        <v>0</v>
      </c>
      <c r="B405" s="4">
        <v>66</v>
      </c>
      <c r="C405" s="28">
        <v>20</v>
      </c>
      <c r="D405" s="28">
        <v>30</v>
      </c>
      <c r="E405" s="28">
        <v>40</v>
      </c>
      <c r="F405" s="20"/>
      <c r="G405" s="27" t="s">
        <v>0</v>
      </c>
      <c r="H405" s="26">
        <v>21</v>
      </c>
      <c r="I405" s="28">
        <v>20</v>
      </c>
      <c r="J405" s="28">
        <v>25</v>
      </c>
      <c r="K405" s="28">
        <v>40</v>
      </c>
      <c r="L405" s="20"/>
      <c r="M405" s="20"/>
      <c r="N405" s="20"/>
      <c r="O405" s="20"/>
      <c r="P405" s="20"/>
      <c r="Q405" s="2"/>
      <c r="R405" s="2"/>
      <c r="S405" s="2"/>
      <c r="T405" s="2"/>
      <c r="U405" s="2"/>
      <c r="V405" s="2"/>
      <c r="W405" s="2"/>
      <c r="X405" s="2"/>
      <c r="Y405" s="2"/>
    </row>
    <row r="407" spans="1:25" x14ac:dyDescent="0.25">
      <c r="A407" s="1" t="s">
        <v>131</v>
      </c>
      <c r="G407" s="1" t="s">
        <v>130</v>
      </c>
    </row>
    <row r="409" spans="1:25" x14ac:dyDescent="0.25">
      <c r="A409" s="10" t="s">
        <v>16</v>
      </c>
      <c r="B409" s="10" t="s">
        <v>15</v>
      </c>
      <c r="C409" s="10" t="s">
        <v>75</v>
      </c>
      <c r="D409" s="10" t="s">
        <v>74</v>
      </c>
      <c r="E409" s="10" t="s">
        <v>73</v>
      </c>
      <c r="F409" s="9"/>
      <c r="G409" s="10" t="s">
        <v>16</v>
      </c>
      <c r="H409" s="10" t="s">
        <v>15</v>
      </c>
      <c r="I409" s="10" t="s">
        <v>75</v>
      </c>
      <c r="J409" s="10" t="s">
        <v>74</v>
      </c>
      <c r="K409" s="10" t="s">
        <v>73</v>
      </c>
      <c r="L409" s="9"/>
      <c r="M409" s="9"/>
      <c r="N409" s="9"/>
      <c r="O409" s="9"/>
      <c r="P409" s="9"/>
      <c r="Q409" s="9"/>
      <c r="R409" s="9"/>
      <c r="S409" s="9"/>
      <c r="T409" s="9"/>
      <c r="U409" s="9"/>
      <c r="V409" s="9"/>
      <c r="W409" s="9"/>
      <c r="X409" s="9"/>
      <c r="Y409" s="9"/>
    </row>
    <row r="410" spans="1:25" x14ac:dyDescent="0.25">
      <c r="A410" s="6" t="s">
        <v>11</v>
      </c>
      <c r="B410" s="4">
        <v>332</v>
      </c>
      <c r="C410" s="28">
        <v>586.65000000000009</v>
      </c>
      <c r="D410" s="28">
        <v>697.29500000000007</v>
      </c>
      <c r="E410" s="28">
        <v>853.73744999999997</v>
      </c>
      <c r="F410" s="20"/>
      <c r="G410" s="25" t="s">
        <v>11</v>
      </c>
      <c r="H410" s="26">
        <v>300</v>
      </c>
      <c r="I410" s="28">
        <v>1710.7009499999999</v>
      </c>
      <c r="J410" s="28">
        <v>2058.62</v>
      </c>
      <c r="K410" s="28">
        <v>2499.25</v>
      </c>
      <c r="L410" s="20"/>
      <c r="M410" s="20"/>
      <c r="N410" s="20"/>
      <c r="O410" s="20"/>
      <c r="P410" s="20"/>
      <c r="Q410" s="2"/>
      <c r="R410" s="2"/>
      <c r="S410" s="2"/>
      <c r="T410" s="2"/>
      <c r="U410" s="2"/>
      <c r="V410" s="2"/>
      <c r="W410" s="2"/>
      <c r="X410" s="2"/>
      <c r="Y410" s="2"/>
    </row>
    <row r="411" spans="1:25" x14ac:dyDescent="0.25">
      <c r="A411" s="5" t="s">
        <v>10</v>
      </c>
      <c r="B411" s="4">
        <v>99</v>
      </c>
      <c r="C411" s="28">
        <v>564.85680000000002</v>
      </c>
      <c r="D411" s="28">
        <v>651.04999999999995</v>
      </c>
      <c r="E411" s="28">
        <v>782.06760000000008</v>
      </c>
      <c r="F411" s="20"/>
      <c r="G411" s="27" t="s">
        <v>10</v>
      </c>
      <c r="H411" s="26">
        <v>85</v>
      </c>
      <c r="I411" s="28">
        <v>1678.09</v>
      </c>
      <c r="J411" s="28">
        <v>1944.62</v>
      </c>
      <c r="K411" s="28">
        <v>2211.2682</v>
      </c>
      <c r="L411" s="20"/>
      <c r="M411" s="20"/>
      <c r="N411" s="20"/>
      <c r="O411" s="20"/>
      <c r="P411" s="20"/>
      <c r="Q411" s="2"/>
      <c r="R411" s="2"/>
      <c r="S411" s="2"/>
      <c r="T411" s="2"/>
      <c r="U411" s="2"/>
      <c r="V411" s="2"/>
      <c r="W411" s="2"/>
      <c r="X411" s="2"/>
      <c r="Y411" s="2"/>
    </row>
    <row r="412" spans="1:25" x14ac:dyDescent="0.25">
      <c r="A412" s="5" t="s">
        <v>9</v>
      </c>
      <c r="B412" s="4">
        <v>73</v>
      </c>
      <c r="C412" s="28">
        <v>729.12660000000005</v>
      </c>
      <c r="D412" s="28">
        <v>864</v>
      </c>
      <c r="E412" s="28">
        <v>1016.4</v>
      </c>
      <c r="F412" s="20"/>
      <c r="G412" s="27" t="s">
        <v>9</v>
      </c>
      <c r="H412" s="26">
        <v>66</v>
      </c>
      <c r="I412" s="28">
        <v>2181.62745</v>
      </c>
      <c r="J412" s="28">
        <v>2494.84</v>
      </c>
      <c r="K412" s="28">
        <v>2799.8481999999999</v>
      </c>
      <c r="L412" s="20"/>
      <c r="M412" s="20"/>
      <c r="N412" s="20"/>
      <c r="O412" s="20"/>
      <c r="P412" s="20"/>
      <c r="Q412" s="2"/>
      <c r="R412" s="2"/>
      <c r="S412" s="2"/>
      <c r="T412" s="2"/>
      <c r="U412" s="2"/>
      <c r="V412" s="2"/>
      <c r="W412" s="2"/>
      <c r="X412" s="2"/>
      <c r="Y412" s="2"/>
    </row>
    <row r="413" spans="1:25" x14ac:dyDescent="0.25">
      <c r="A413" s="5" t="s">
        <v>8</v>
      </c>
      <c r="B413" s="4">
        <v>40</v>
      </c>
      <c r="C413" s="28">
        <v>533.76499999999999</v>
      </c>
      <c r="D413" s="28">
        <v>603.36069999999995</v>
      </c>
      <c r="E413" s="28">
        <v>767.41994999999997</v>
      </c>
      <c r="F413" s="20"/>
      <c r="G413" s="27" t="s">
        <v>8</v>
      </c>
      <c r="H413" s="26">
        <v>38</v>
      </c>
      <c r="I413" s="28">
        <v>1517.6727000000001</v>
      </c>
      <c r="J413" s="28">
        <v>1858.0819999999999</v>
      </c>
      <c r="K413" s="28">
        <v>2296.6451500000003</v>
      </c>
      <c r="L413" s="20"/>
      <c r="M413" s="20"/>
      <c r="N413" s="20"/>
      <c r="O413" s="20"/>
      <c r="P413" s="20"/>
      <c r="Q413" s="2"/>
      <c r="R413" s="2"/>
      <c r="S413" s="2"/>
      <c r="T413" s="2"/>
      <c r="U413" s="2"/>
      <c r="V413" s="2"/>
      <c r="W413" s="2"/>
      <c r="X413" s="2"/>
      <c r="Y413" s="2"/>
    </row>
    <row r="414" spans="1:25" x14ac:dyDescent="0.25">
      <c r="A414" s="5" t="s">
        <v>7</v>
      </c>
      <c r="B414" s="4">
        <v>16</v>
      </c>
      <c r="C414" s="28">
        <v>717.6875</v>
      </c>
      <c r="D414" s="28">
        <v>814.38000000000011</v>
      </c>
      <c r="E414" s="28">
        <v>916.44450000000006</v>
      </c>
      <c r="F414" s="20"/>
      <c r="G414" s="27" t="s">
        <v>7</v>
      </c>
      <c r="H414" s="26">
        <v>16</v>
      </c>
      <c r="I414" s="28">
        <v>2215.4066499999999</v>
      </c>
      <c r="J414" s="28">
        <v>2402.4349999999999</v>
      </c>
      <c r="K414" s="28">
        <v>2750.2132499999998</v>
      </c>
      <c r="L414" s="20"/>
      <c r="M414" s="20"/>
      <c r="N414" s="20"/>
      <c r="O414" s="20"/>
      <c r="P414" s="20"/>
      <c r="Q414" s="2"/>
      <c r="R414" s="2"/>
      <c r="S414" s="2"/>
      <c r="T414" s="2"/>
      <c r="U414" s="2"/>
      <c r="V414" s="2"/>
      <c r="W414" s="2"/>
      <c r="X414" s="2"/>
      <c r="Y414" s="2"/>
    </row>
    <row r="415" spans="1:25" x14ac:dyDescent="0.25">
      <c r="A415" s="5" t="s">
        <v>6</v>
      </c>
      <c r="B415" s="4">
        <v>104</v>
      </c>
      <c r="C415" s="28">
        <v>556.72745000000009</v>
      </c>
      <c r="D415" s="28">
        <v>658.06829999999991</v>
      </c>
      <c r="E415" s="28">
        <v>808.32749999999999</v>
      </c>
      <c r="F415" s="20"/>
      <c r="G415" s="27" t="s">
        <v>6</v>
      </c>
      <c r="H415" s="26">
        <v>95</v>
      </c>
      <c r="I415" s="28">
        <v>1675.8398</v>
      </c>
      <c r="J415" s="28">
        <v>2014.7958000000001</v>
      </c>
      <c r="K415" s="28">
        <v>2440.79</v>
      </c>
      <c r="L415" s="20"/>
      <c r="M415" s="20"/>
      <c r="N415" s="20"/>
      <c r="O415" s="20"/>
      <c r="P415" s="20"/>
      <c r="Q415" s="2"/>
      <c r="R415" s="2"/>
      <c r="S415" s="2"/>
      <c r="T415" s="2"/>
      <c r="U415" s="2"/>
      <c r="V415" s="2"/>
      <c r="W415" s="2"/>
      <c r="X415" s="2"/>
      <c r="Y415" s="2"/>
    </row>
    <row r="416" spans="1:25" x14ac:dyDescent="0.25">
      <c r="A416" s="5" t="s">
        <v>5</v>
      </c>
      <c r="B416" s="4">
        <v>174</v>
      </c>
      <c r="C416" s="28">
        <v>541.44499999999994</v>
      </c>
      <c r="D416" s="28">
        <v>653.32500000000005</v>
      </c>
      <c r="E416" s="28">
        <v>803.48670000000004</v>
      </c>
      <c r="F416" s="20"/>
      <c r="G416" s="27" t="s">
        <v>5</v>
      </c>
      <c r="H416" s="26">
        <v>153</v>
      </c>
      <c r="I416" s="28">
        <v>1618.49</v>
      </c>
      <c r="J416" s="28">
        <v>1996.57</v>
      </c>
      <c r="K416" s="28">
        <v>2351.8200000000002</v>
      </c>
      <c r="L416" s="20"/>
      <c r="M416" s="20"/>
      <c r="N416" s="20"/>
      <c r="O416" s="20"/>
      <c r="P416" s="20"/>
      <c r="Q416" s="2"/>
      <c r="R416" s="2"/>
      <c r="S416" s="2"/>
      <c r="T416" s="2"/>
      <c r="U416" s="2"/>
      <c r="V416" s="2"/>
      <c r="W416" s="2"/>
      <c r="X416" s="2"/>
      <c r="Y416" s="2"/>
    </row>
    <row r="417" spans="1:25" x14ac:dyDescent="0.25">
      <c r="A417" s="5" t="s">
        <v>4</v>
      </c>
      <c r="B417" s="4">
        <v>142</v>
      </c>
      <c r="C417" s="28">
        <v>627.29999999999995</v>
      </c>
      <c r="D417" s="28">
        <v>774.7079</v>
      </c>
      <c r="E417" s="28">
        <v>891.16325000000006</v>
      </c>
      <c r="F417" s="20"/>
      <c r="G417" s="27" t="s">
        <v>4</v>
      </c>
      <c r="H417" s="26">
        <v>133</v>
      </c>
      <c r="I417" s="28">
        <v>1840</v>
      </c>
      <c r="J417" s="28">
        <v>2242.09</v>
      </c>
      <c r="K417" s="28">
        <v>2641.3613999999998</v>
      </c>
      <c r="L417" s="20"/>
      <c r="M417" s="20"/>
      <c r="N417" s="20"/>
      <c r="O417" s="20"/>
      <c r="P417" s="20"/>
      <c r="Q417" s="2"/>
      <c r="R417" s="2"/>
      <c r="S417" s="2"/>
      <c r="T417" s="2"/>
      <c r="U417" s="2"/>
      <c r="V417" s="2"/>
      <c r="W417" s="2"/>
      <c r="X417" s="2"/>
      <c r="Y417" s="2"/>
    </row>
    <row r="418" spans="1:25" x14ac:dyDescent="0.25">
      <c r="A418" s="5" t="s">
        <v>3</v>
      </c>
      <c r="B418" s="4">
        <v>79</v>
      </c>
      <c r="C418" s="28">
        <v>556.755</v>
      </c>
      <c r="D418" s="28">
        <v>680</v>
      </c>
      <c r="E418" s="28">
        <v>885</v>
      </c>
      <c r="F418" s="20"/>
      <c r="G418" s="27" t="s">
        <v>3</v>
      </c>
      <c r="H418" s="26">
        <v>71</v>
      </c>
      <c r="I418" s="28">
        <v>1591.895</v>
      </c>
      <c r="J418" s="28">
        <v>2035</v>
      </c>
      <c r="K418" s="28">
        <v>2505.5650000000001</v>
      </c>
      <c r="L418" s="20"/>
      <c r="M418" s="20"/>
      <c r="N418" s="20"/>
      <c r="O418" s="20"/>
      <c r="P418" s="20"/>
      <c r="Q418" s="2"/>
      <c r="R418" s="2"/>
      <c r="S418" s="2"/>
      <c r="T418" s="2"/>
      <c r="U418" s="2"/>
      <c r="V418" s="2"/>
      <c r="W418" s="2"/>
      <c r="X418" s="2"/>
      <c r="Y418" s="2"/>
    </row>
    <row r="419" spans="1:25" x14ac:dyDescent="0.25">
      <c r="A419" s="5" t="s">
        <v>2</v>
      </c>
      <c r="B419" s="4">
        <v>153</v>
      </c>
      <c r="C419" s="28">
        <v>565.2636</v>
      </c>
      <c r="D419" s="28">
        <v>672.45</v>
      </c>
      <c r="E419" s="28">
        <v>847.1508</v>
      </c>
      <c r="F419" s="20"/>
      <c r="G419" s="27" t="s">
        <v>2</v>
      </c>
      <c r="H419" s="26">
        <v>138</v>
      </c>
      <c r="I419" s="28">
        <v>1672.4349000000002</v>
      </c>
      <c r="J419" s="28">
        <v>2002.5650000000001</v>
      </c>
      <c r="K419" s="28">
        <v>2489.9650000000001</v>
      </c>
      <c r="L419" s="20"/>
      <c r="M419" s="20"/>
      <c r="N419" s="20"/>
      <c r="O419" s="20"/>
      <c r="P419" s="20"/>
      <c r="Q419" s="2"/>
      <c r="R419" s="2"/>
      <c r="S419" s="2"/>
      <c r="T419" s="2"/>
      <c r="U419" s="2"/>
      <c r="V419" s="2"/>
      <c r="W419" s="2"/>
      <c r="X419" s="2"/>
      <c r="Y419" s="2"/>
    </row>
    <row r="420" spans="1:25" x14ac:dyDescent="0.25">
      <c r="A420" s="5" t="s">
        <v>1</v>
      </c>
      <c r="B420" s="4">
        <v>39</v>
      </c>
      <c r="C420" s="28">
        <v>634.58789999999999</v>
      </c>
      <c r="D420" s="28">
        <v>765.16319999999996</v>
      </c>
      <c r="E420" s="28">
        <v>829.98419999999999</v>
      </c>
      <c r="F420" s="20"/>
      <c r="G420" s="27" t="s">
        <v>1</v>
      </c>
      <c r="H420" s="26">
        <v>33</v>
      </c>
      <c r="I420" s="28">
        <v>1849.5966000000001</v>
      </c>
      <c r="J420" s="28">
        <v>2194.19</v>
      </c>
      <c r="K420" s="28">
        <v>2491.7885999999999</v>
      </c>
      <c r="L420" s="20"/>
      <c r="M420" s="20"/>
      <c r="N420" s="20"/>
      <c r="O420" s="20"/>
      <c r="P420" s="20"/>
      <c r="Q420" s="2"/>
      <c r="R420" s="2"/>
      <c r="S420" s="2"/>
      <c r="T420" s="2"/>
      <c r="U420" s="2"/>
      <c r="V420" s="2"/>
      <c r="W420" s="2"/>
      <c r="X420" s="2"/>
      <c r="Y420" s="2"/>
    </row>
    <row r="421" spans="1:25" x14ac:dyDescent="0.25">
      <c r="A421" s="5" t="s">
        <v>0</v>
      </c>
      <c r="B421" s="4">
        <v>58</v>
      </c>
      <c r="C421" s="28">
        <v>649.08750000000009</v>
      </c>
      <c r="D421" s="28">
        <v>732.0132000000001</v>
      </c>
      <c r="E421" s="28">
        <v>877.45569999999998</v>
      </c>
      <c r="F421" s="20"/>
      <c r="G421" s="27" t="s">
        <v>0</v>
      </c>
      <c r="H421" s="26">
        <v>55</v>
      </c>
      <c r="I421" s="28">
        <v>1949.3150000000001</v>
      </c>
      <c r="J421" s="28">
        <v>2187.3798000000002</v>
      </c>
      <c r="K421" s="28">
        <v>2610.1453999999999</v>
      </c>
      <c r="L421" s="20"/>
      <c r="M421" s="20"/>
      <c r="N421" s="20"/>
      <c r="O421" s="20"/>
      <c r="P421" s="20"/>
      <c r="Q421" s="2"/>
      <c r="R421" s="2"/>
      <c r="S421" s="2"/>
      <c r="T421" s="2"/>
      <c r="U421" s="2"/>
      <c r="V421" s="2"/>
      <c r="W421" s="2"/>
      <c r="X421" s="2"/>
      <c r="Y421" s="2"/>
    </row>
    <row r="423" spans="1:25" x14ac:dyDescent="0.25">
      <c r="A423" s="1" t="s">
        <v>129</v>
      </c>
    </row>
    <row r="425" spans="1:25" x14ac:dyDescent="0.25">
      <c r="A425" s="7" t="s">
        <v>16</v>
      </c>
      <c r="B425" s="7" t="s">
        <v>15</v>
      </c>
      <c r="C425" s="10" t="s">
        <v>14</v>
      </c>
      <c r="D425" s="10" t="s">
        <v>43</v>
      </c>
      <c r="E425" s="9"/>
      <c r="F425" s="9"/>
      <c r="G425" s="9"/>
      <c r="H425" s="9"/>
      <c r="I425" s="9"/>
      <c r="J425" s="9"/>
      <c r="K425" s="9"/>
      <c r="L425" s="9"/>
      <c r="M425" s="9"/>
      <c r="N425" s="9"/>
      <c r="O425" s="9"/>
      <c r="P425" s="9"/>
      <c r="Q425" s="9"/>
      <c r="R425" s="9"/>
      <c r="S425" s="9"/>
      <c r="T425" s="9"/>
      <c r="U425" s="9"/>
      <c r="V425" s="9"/>
      <c r="W425" s="9"/>
      <c r="X425" s="9"/>
      <c r="Y425" s="9"/>
    </row>
    <row r="426" spans="1:25" x14ac:dyDescent="0.25">
      <c r="A426" s="6" t="s">
        <v>11</v>
      </c>
      <c r="B426" s="4">
        <v>2288</v>
      </c>
      <c r="C426" s="19">
        <v>0.86800699300699302</v>
      </c>
      <c r="D426" s="19">
        <v>0.13199300699300701</v>
      </c>
      <c r="E426" s="20"/>
      <c r="F426" s="20"/>
      <c r="G426" s="20"/>
      <c r="H426" s="20"/>
      <c r="I426" s="20"/>
      <c r="J426" s="20"/>
      <c r="K426" s="20"/>
      <c r="L426" s="20"/>
      <c r="M426" s="20"/>
      <c r="N426" s="20"/>
      <c r="O426" s="20"/>
      <c r="P426" s="20"/>
      <c r="Q426" s="2"/>
      <c r="R426" s="2"/>
      <c r="S426" s="2"/>
      <c r="T426" s="2"/>
      <c r="U426" s="2"/>
      <c r="V426" s="2"/>
      <c r="W426" s="2"/>
      <c r="X426" s="2"/>
      <c r="Y426" s="2"/>
    </row>
    <row r="427" spans="1:25" x14ac:dyDescent="0.25">
      <c r="A427" s="5" t="s">
        <v>10</v>
      </c>
      <c r="B427" s="4">
        <v>779</v>
      </c>
      <c r="C427" s="19">
        <v>0.92169448010269572</v>
      </c>
      <c r="D427" s="19">
        <v>7.8305519897304235E-2</v>
      </c>
      <c r="E427" s="20"/>
      <c r="F427" s="20"/>
      <c r="G427" s="20"/>
      <c r="H427" s="20"/>
      <c r="I427" s="20"/>
      <c r="J427" s="20"/>
      <c r="K427" s="20"/>
      <c r="L427" s="20"/>
      <c r="M427" s="20"/>
      <c r="N427" s="20"/>
      <c r="O427" s="20"/>
      <c r="P427" s="20"/>
      <c r="Q427" s="2"/>
      <c r="R427" s="2"/>
      <c r="S427" s="2"/>
      <c r="T427" s="2"/>
      <c r="U427" s="2"/>
      <c r="V427" s="2"/>
      <c r="W427" s="2"/>
      <c r="X427" s="2"/>
      <c r="Y427" s="2"/>
    </row>
    <row r="428" spans="1:25" x14ac:dyDescent="0.25">
      <c r="A428" s="5" t="s">
        <v>9</v>
      </c>
      <c r="B428" s="4">
        <v>390</v>
      </c>
      <c r="C428" s="19">
        <v>0.83846153846153848</v>
      </c>
      <c r="D428" s="19">
        <v>0.16153846153846155</v>
      </c>
      <c r="E428" s="20"/>
      <c r="F428" s="20"/>
      <c r="G428" s="20"/>
      <c r="H428" s="20"/>
      <c r="I428" s="20"/>
      <c r="J428" s="20"/>
      <c r="K428" s="20"/>
      <c r="L428" s="20"/>
      <c r="M428" s="20"/>
      <c r="N428" s="20"/>
      <c r="O428" s="20"/>
      <c r="P428" s="20"/>
      <c r="Q428" s="2"/>
      <c r="R428" s="2"/>
      <c r="S428" s="2"/>
      <c r="T428" s="2"/>
      <c r="U428" s="2"/>
      <c r="V428" s="2"/>
      <c r="W428" s="2"/>
      <c r="X428" s="2"/>
      <c r="Y428" s="2"/>
    </row>
    <row r="429" spans="1:25" x14ac:dyDescent="0.25">
      <c r="A429" s="5" t="s">
        <v>8</v>
      </c>
      <c r="B429" s="4">
        <v>481</v>
      </c>
      <c r="C429" s="19">
        <v>0.87941787941787941</v>
      </c>
      <c r="D429" s="19">
        <v>0.12058212058212059</v>
      </c>
      <c r="E429" s="20"/>
      <c r="F429" s="20"/>
      <c r="G429" s="20"/>
      <c r="H429" s="20"/>
      <c r="I429" s="20"/>
      <c r="J429" s="20"/>
      <c r="K429" s="20"/>
      <c r="L429" s="20"/>
      <c r="M429" s="20"/>
      <c r="N429" s="20"/>
      <c r="O429" s="20"/>
      <c r="P429" s="20"/>
      <c r="Q429" s="2"/>
      <c r="R429" s="2"/>
      <c r="S429" s="2"/>
      <c r="T429" s="2"/>
      <c r="U429" s="2"/>
      <c r="V429" s="2"/>
      <c r="W429" s="2"/>
      <c r="X429" s="2"/>
      <c r="Y429" s="2"/>
    </row>
    <row r="430" spans="1:25" x14ac:dyDescent="0.25">
      <c r="A430" s="5" t="s">
        <v>7</v>
      </c>
      <c r="B430" s="4">
        <v>281</v>
      </c>
      <c r="C430" s="19">
        <v>0.83274021352313166</v>
      </c>
      <c r="D430" s="19">
        <v>0.16725978647686832</v>
      </c>
      <c r="E430" s="20"/>
      <c r="F430" s="20"/>
      <c r="G430" s="20"/>
      <c r="H430" s="20"/>
      <c r="I430" s="20"/>
      <c r="J430" s="20"/>
      <c r="K430" s="20"/>
      <c r="L430" s="20"/>
      <c r="M430" s="20"/>
      <c r="N430" s="20"/>
      <c r="O430" s="20"/>
      <c r="P430" s="20"/>
      <c r="Q430" s="2"/>
      <c r="R430" s="2"/>
      <c r="S430" s="2"/>
      <c r="T430" s="2"/>
      <c r="U430" s="2"/>
      <c r="V430" s="2"/>
      <c r="W430" s="2"/>
      <c r="X430" s="2"/>
      <c r="Y430" s="2"/>
    </row>
    <row r="431" spans="1:25" x14ac:dyDescent="0.25">
      <c r="A431" s="5" t="s">
        <v>6</v>
      </c>
      <c r="B431" s="4">
        <v>357</v>
      </c>
      <c r="C431" s="19">
        <v>0.79551820728291311</v>
      </c>
      <c r="D431" s="19">
        <v>0.20448179271708683</v>
      </c>
      <c r="E431" s="20"/>
      <c r="F431" s="20"/>
      <c r="G431" s="20"/>
      <c r="H431" s="20"/>
      <c r="I431" s="20"/>
      <c r="J431" s="20"/>
      <c r="K431" s="20"/>
      <c r="L431" s="20"/>
      <c r="M431" s="20"/>
      <c r="N431" s="20"/>
      <c r="O431" s="20"/>
      <c r="P431" s="20"/>
      <c r="Q431" s="2"/>
      <c r="R431" s="2"/>
      <c r="S431" s="2"/>
      <c r="T431" s="2"/>
      <c r="U431" s="2"/>
      <c r="V431" s="2"/>
      <c r="W431" s="2"/>
      <c r="X431" s="2"/>
      <c r="Y431" s="2"/>
    </row>
    <row r="432" spans="1:25" x14ac:dyDescent="0.25">
      <c r="A432" s="5" t="s">
        <v>5</v>
      </c>
      <c r="B432" s="4">
        <v>1281</v>
      </c>
      <c r="C432" s="19">
        <v>0.90163934426229508</v>
      </c>
      <c r="D432" s="19">
        <v>9.8360655737704916E-2</v>
      </c>
      <c r="E432" s="20"/>
      <c r="F432" s="20"/>
      <c r="G432" s="20"/>
      <c r="H432" s="20"/>
      <c r="I432" s="20"/>
      <c r="J432" s="20"/>
      <c r="K432" s="20"/>
      <c r="L432" s="20"/>
      <c r="M432" s="20"/>
      <c r="N432" s="20"/>
      <c r="O432" s="20"/>
      <c r="P432" s="20"/>
      <c r="Q432" s="2"/>
      <c r="R432" s="2"/>
      <c r="S432" s="2"/>
      <c r="T432" s="2"/>
      <c r="U432" s="2"/>
      <c r="V432" s="2"/>
      <c r="W432" s="2"/>
      <c r="X432" s="2"/>
      <c r="Y432" s="2"/>
    </row>
    <row r="433" spans="1:25" x14ac:dyDescent="0.25">
      <c r="A433" s="5" t="s">
        <v>4</v>
      </c>
      <c r="B433" s="4">
        <v>924</v>
      </c>
      <c r="C433" s="19">
        <v>0.82900432900432897</v>
      </c>
      <c r="D433" s="19">
        <v>0.17099567099567101</v>
      </c>
      <c r="E433" s="20"/>
      <c r="F433" s="20"/>
      <c r="G433" s="20"/>
      <c r="H433" s="20"/>
      <c r="I433" s="20"/>
      <c r="J433" s="20"/>
      <c r="K433" s="20"/>
      <c r="L433" s="20"/>
      <c r="M433" s="20"/>
      <c r="N433" s="20"/>
      <c r="O433" s="20"/>
      <c r="P433" s="20"/>
      <c r="Q433" s="2"/>
      <c r="R433" s="2"/>
      <c r="S433" s="2"/>
      <c r="T433" s="2"/>
      <c r="U433" s="2"/>
      <c r="V433" s="2"/>
      <c r="W433" s="2"/>
      <c r="X433" s="2"/>
      <c r="Y433" s="2"/>
    </row>
    <row r="434" spans="1:25" x14ac:dyDescent="0.25">
      <c r="A434" s="5" t="s">
        <v>3</v>
      </c>
      <c r="B434" s="4">
        <v>538</v>
      </c>
      <c r="C434" s="19">
        <v>0.76394052044609662</v>
      </c>
      <c r="D434" s="19">
        <v>0.23605947955390336</v>
      </c>
      <c r="E434" s="20"/>
      <c r="F434" s="20"/>
      <c r="G434" s="20"/>
      <c r="H434" s="20"/>
      <c r="I434" s="20"/>
      <c r="J434" s="20"/>
      <c r="K434" s="20"/>
      <c r="L434" s="20"/>
      <c r="M434" s="20"/>
      <c r="N434" s="20"/>
      <c r="O434" s="20"/>
      <c r="P434" s="20"/>
      <c r="Q434" s="2"/>
      <c r="R434" s="2"/>
      <c r="S434" s="2"/>
      <c r="T434" s="2"/>
      <c r="U434" s="2"/>
      <c r="V434" s="2"/>
      <c r="W434" s="2"/>
      <c r="X434" s="2"/>
      <c r="Y434" s="2"/>
    </row>
    <row r="435" spans="1:25" x14ac:dyDescent="0.25">
      <c r="A435" s="5" t="s">
        <v>2</v>
      </c>
      <c r="B435" s="4">
        <v>963</v>
      </c>
      <c r="C435" s="19">
        <v>0.86604361370716509</v>
      </c>
      <c r="D435" s="19">
        <v>0.13395638629283488</v>
      </c>
      <c r="E435" s="20"/>
      <c r="F435" s="20"/>
      <c r="G435" s="20"/>
      <c r="H435" s="20"/>
      <c r="I435" s="20"/>
      <c r="J435" s="20"/>
      <c r="K435" s="20"/>
      <c r="L435" s="20"/>
      <c r="M435" s="20"/>
      <c r="N435" s="20"/>
      <c r="O435" s="20"/>
      <c r="P435" s="20"/>
      <c r="Q435" s="2"/>
      <c r="R435" s="2"/>
      <c r="S435" s="2"/>
      <c r="T435" s="2"/>
      <c r="U435" s="2"/>
      <c r="V435" s="2"/>
      <c r="W435" s="2"/>
      <c r="X435" s="2"/>
      <c r="Y435" s="2"/>
    </row>
    <row r="436" spans="1:25" x14ac:dyDescent="0.25">
      <c r="A436" s="5" t="s">
        <v>1</v>
      </c>
      <c r="B436" s="4">
        <v>290</v>
      </c>
      <c r="C436" s="19">
        <v>0.90344827586206899</v>
      </c>
      <c r="D436" s="19">
        <v>9.6551724137931033E-2</v>
      </c>
      <c r="E436" s="20"/>
      <c r="F436" s="20"/>
      <c r="G436" s="20"/>
      <c r="H436" s="20"/>
      <c r="I436" s="20"/>
      <c r="J436" s="20"/>
      <c r="K436" s="20"/>
      <c r="L436" s="20"/>
      <c r="M436" s="20"/>
      <c r="N436" s="20"/>
      <c r="O436" s="20"/>
      <c r="P436" s="20"/>
      <c r="Q436" s="2"/>
      <c r="R436" s="2"/>
      <c r="S436" s="2"/>
      <c r="T436" s="2"/>
      <c r="U436" s="2"/>
      <c r="V436" s="2"/>
      <c r="W436" s="2"/>
      <c r="X436" s="2"/>
      <c r="Y436" s="2"/>
    </row>
    <row r="437" spans="1:25" x14ac:dyDescent="0.25">
      <c r="A437" s="5" t="s">
        <v>0</v>
      </c>
      <c r="B437" s="4">
        <v>469</v>
      </c>
      <c r="C437" s="19">
        <v>0.97441364605543712</v>
      </c>
      <c r="D437" s="19">
        <v>2.5586353944562899E-2</v>
      </c>
      <c r="E437" s="20"/>
      <c r="F437" s="20"/>
      <c r="G437" s="20"/>
      <c r="H437" s="20"/>
      <c r="I437" s="20"/>
      <c r="J437" s="20"/>
      <c r="K437" s="20"/>
      <c r="L437" s="20"/>
      <c r="M437" s="20"/>
      <c r="N437" s="20"/>
      <c r="O437" s="20"/>
      <c r="P437" s="20"/>
      <c r="Q437" s="2"/>
      <c r="R437" s="2"/>
      <c r="S437" s="2"/>
      <c r="T437" s="2"/>
      <c r="U437" s="2"/>
      <c r="V437" s="2"/>
      <c r="W437" s="2"/>
      <c r="X437" s="2"/>
      <c r="Y437" s="2"/>
    </row>
    <row r="439" spans="1:25" x14ac:dyDescent="0.25">
      <c r="A439" s="1" t="s">
        <v>128</v>
      </c>
    </row>
    <row r="441" spans="1:25" x14ac:dyDescent="0.25">
      <c r="A441" s="7" t="s">
        <v>16</v>
      </c>
      <c r="B441" s="7" t="s">
        <v>15</v>
      </c>
      <c r="C441" s="10" t="s">
        <v>75</v>
      </c>
      <c r="D441" s="10" t="s">
        <v>74</v>
      </c>
      <c r="E441" s="10" t="s">
        <v>73</v>
      </c>
      <c r="F441" s="9"/>
      <c r="G441" s="9"/>
      <c r="H441" s="9"/>
      <c r="I441" s="9"/>
      <c r="J441" s="9"/>
      <c r="K441" s="9"/>
      <c r="L441" s="9"/>
      <c r="M441" s="9"/>
      <c r="N441" s="9"/>
      <c r="O441" s="9"/>
      <c r="P441" s="9"/>
      <c r="Q441" s="9"/>
      <c r="R441" s="9"/>
      <c r="S441" s="9"/>
      <c r="T441" s="9"/>
      <c r="U441" s="9"/>
      <c r="V441" s="9"/>
      <c r="W441" s="9"/>
      <c r="X441" s="9"/>
      <c r="Y441" s="9"/>
    </row>
    <row r="442" spans="1:25" x14ac:dyDescent="0.25">
      <c r="A442" s="6" t="s">
        <v>11</v>
      </c>
      <c r="B442" s="4">
        <v>1646</v>
      </c>
      <c r="C442" s="19">
        <v>0.13</v>
      </c>
      <c r="D442" s="19">
        <v>0.2</v>
      </c>
      <c r="E442" s="19">
        <v>0.27</v>
      </c>
      <c r="F442" s="20"/>
      <c r="G442" s="20"/>
      <c r="H442" s="20"/>
      <c r="I442" s="20"/>
      <c r="J442" s="20"/>
      <c r="K442" s="20"/>
      <c r="L442" s="20"/>
      <c r="M442" s="20"/>
      <c r="N442" s="20"/>
      <c r="O442" s="20"/>
      <c r="P442" s="20"/>
      <c r="Q442" s="2"/>
      <c r="R442" s="2"/>
      <c r="S442" s="2"/>
      <c r="T442" s="2"/>
      <c r="U442" s="2"/>
      <c r="V442" s="2"/>
      <c r="W442" s="2"/>
      <c r="X442" s="2"/>
      <c r="Y442" s="2"/>
    </row>
    <row r="443" spans="1:25" x14ac:dyDescent="0.25">
      <c r="A443" s="5" t="s">
        <v>10</v>
      </c>
      <c r="B443" s="4">
        <v>611</v>
      </c>
      <c r="C443" s="19">
        <v>0.15</v>
      </c>
      <c r="D443" s="19">
        <v>0.2</v>
      </c>
      <c r="E443" s="19">
        <v>0.27</v>
      </c>
      <c r="F443" s="20"/>
      <c r="G443" s="20"/>
      <c r="H443" s="20"/>
      <c r="I443" s="20"/>
      <c r="J443" s="20"/>
      <c r="K443" s="20"/>
      <c r="L443" s="20"/>
      <c r="M443" s="20"/>
      <c r="N443" s="20"/>
      <c r="O443" s="20"/>
      <c r="P443" s="20"/>
      <c r="Q443" s="2"/>
      <c r="R443" s="2"/>
      <c r="S443" s="2"/>
      <c r="T443" s="2"/>
      <c r="U443" s="2"/>
      <c r="V443" s="2"/>
      <c r="W443" s="2"/>
      <c r="X443" s="2"/>
      <c r="Y443" s="2"/>
    </row>
    <row r="444" spans="1:25" x14ac:dyDescent="0.25">
      <c r="A444" s="5" t="s">
        <v>9</v>
      </c>
      <c r="B444" s="4">
        <v>262</v>
      </c>
      <c r="C444" s="19">
        <v>0.14850000000000002</v>
      </c>
      <c r="D444" s="19">
        <v>0.2</v>
      </c>
      <c r="E444" s="19">
        <v>0.26524999999999999</v>
      </c>
      <c r="F444" s="20"/>
      <c r="G444" s="20"/>
      <c r="H444" s="20"/>
      <c r="I444" s="20"/>
      <c r="J444" s="20"/>
      <c r="K444" s="20"/>
      <c r="L444" s="20"/>
      <c r="M444" s="20"/>
      <c r="N444" s="20"/>
      <c r="O444" s="20"/>
      <c r="P444" s="20"/>
      <c r="Q444" s="2"/>
      <c r="R444" s="2"/>
      <c r="S444" s="2"/>
      <c r="T444" s="2"/>
      <c r="U444" s="2"/>
      <c r="V444" s="2"/>
      <c r="W444" s="2"/>
      <c r="X444" s="2"/>
      <c r="Y444" s="2"/>
    </row>
    <row r="445" spans="1:25" x14ac:dyDescent="0.25">
      <c r="A445" s="5" t="s">
        <v>8</v>
      </c>
      <c r="B445" s="4">
        <v>366</v>
      </c>
      <c r="C445" s="19">
        <v>0.13</v>
      </c>
      <c r="D445" s="19">
        <v>0.2</v>
      </c>
      <c r="E445" s="19">
        <v>0.27750000000000002</v>
      </c>
      <c r="F445" s="20"/>
      <c r="G445" s="20"/>
      <c r="H445" s="20"/>
      <c r="I445" s="20"/>
      <c r="J445" s="20"/>
      <c r="K445" s="20"/>
      <c r="L445" s="20"/>
      <c r="M445" s="20"/>
      <c r="N445" s="20"/>
      <c r="O445" s="20"/>
      <c r="P445" s="20"/>
      <c r="Q445" s="2"/>
      <c r="R445" s="2"/>
      <c r="S445" s="2"/>
      <c r="T445" s="2"/>
      <c r="U445" s="2"/>
      <c r="V445" s="2"/>
      <c r="W445" s="2"/>
      <c r="X445" s="2"/>
      <c r="Y445" s="2"/>
    </row>
    <row r="446" spans="1:25" x14ac:dyDescent="0.25">
      <c r="A446" s="5" t="s">
        <v>7</v>
      </c>
      <c r="B446" s="4">
        <v>211</v>
      </c>
      <c r="C446" s="19">
        <v>0.13</v>
      </c>
      <c r="D446" s="19">
        <v>0.2</v>
      </c>
      <c r="E446" s="19">
        <v>0.28999999999999998</v>
      </c>
      <c r="F446" s="20"/>
      <c r="G446" s="20"/>
      <c r="H446" s="20"/>
      <c r="I446" s="20"/>
      <c r="J446" s="20"/>
      <c r="K446" s="20"/>
      <c r="L446" s="20"/>
      <c r="M446" s="20"/>
      <c r="N446" s="20"/>
      <c r="O446" s="20"/>
      <c r="P446" s="20"/>
      <c r="Q446" s="2"/>
      <c r="R446" s="2"/>
      <c r="S446" s="2"/>
      <c r="T446" s="2"/>
      <c r="U446" s="2"/>
      <c r="V446" s="2"/>
      <c r="W446" s="2"/>
      <c r="X446" s="2"/>
      <c r="Y446" s="2"/>
    </row>
    <row r="447" spans="1:25" x14ac:dyDescent="0.25">
      <c r="A447" s="5" t="s">
        <v>6</v>
      </c>
      <c r="B447" s="4">
        <v>196</v>
      </c>
      <c r="C447" s="19">
        <v>0.1</v>
      </c>
      <c r="D447" s="19">
        <v>0.19500000000000001</v>
      </c>
      <c r="E447" s="19">
        <v>0.25</v>
      </c>
      <c r="F447" s="20"/>
      <c r="G447" s="20"/>
      <c r="H447" s="20"/>
      <c r="I447" s="20"/>
      <c r="J447" s="20"/>
      <c r="K447" s="20"/>
      <c r="L447" s="20"/>
      <c r="M447" s="20"/>
      <c r="N447" s="20"/>
      <c r="O447" s="20"/>
      <c r="P447" s="20"/>
      <c r="Q447" s="2"/>
      <c r="R447" s="2"/>
      <c r="S447" s="2"/>
      <c r="T447" s="2"/>
      <c r="U447" s="2"/>
      <c r="V447" s="2"/>
      <c r="W447" s="2"/>
      <c r="X447" s="2"/>
      <c r="Y447" s="2"/>
    </row>
    <row r="448" spans="1:25" x14ac:dyDescent="0.25">
      <c r="A448" s="5" t="s">
        <v>5</v>
      </c>
      <c r="B448" s="4">
        <v>961</v>
      </c>
      <c r="C448" s="19">
        <v>0.15</v>
      </c>
      <c r="D448" s="19">
        <v>0.22</v>
      </c>
      <c r="E448" s="19">
        <v>0.3</v>
      </c>
      <c r="F448" s="20"/>
      <c r="G448" s="20"/>
      <c r="H448" s="20"/>
      <c r="I448" s="20"/>
      <c r="J448" s="20"/>
      <c r="K448" s="20"/>
      <c r="L448" s="20"/>
      <c r="M448" s="20"/>
      <c r="N448" s="20"/>
      <c r="O448" s="20"/>
      <c r="P448" s="20"/>
      <c r="Q448" s="2"/>
      <c r="R448" s="2"/>
      <c r="S448" s="2"/>
      <c r="T448" s="2"/>
      <c r="U448" s="2"/>
      <c r="V448" s="2"/>
      <c r="W448" s="2"/>
      <c r="X448" s="2"/>
      <c r="Y448" s="2"/>
    </row>
    <row r="449" spans="1:25" x14ac:dyDescent="0.25">
      <c r="A449" s="5" t="s">
        <v>4</v>
      </c>
      <c r="B449" s="4">
        <v>630</v>
      </c>
      <c r="C449" s="19">
        <v>0.1</v>
      </c>
      <c r="D449" s="19">
        <v>0.16</v>
      </c>
      <c r="E449" s="19">
        <v>0.21</v>
      </c>
      <c r="F449" s="20"/>
      <c r="G449" s="20"/>
      <c r="H449" s="20"/>
      <c r="I449" s="20"/>
      <c r="J449" s="20"/>
      <c r="K449" s="20"/>
      <c r="L449" s="20"/>
      <c r="M449" s="20"/>
      <c r="N449" s="20"/>
      <c r="O449" s="20"/>
      <c r="P449" s="20"/>
      <c r="Q449" s="2"/>
      <c r="R449" s="2"/>
      <c r="S449" s="2"/>
      <c r="T449" s="2"/>
      <c r="U449" s="2"/>
      <c r="V449" s="2"/>
      <c r="W449" s="2"/>
      <c r="X449" s="2"/>
      <c r="Y449" s="2"/>
    </row>
    <row r="450" spans="1:25" x14ac:dyDescent="0.25">
      <c r="A450" s="5" t="s">
        <v>3</v>
      </c>
      <c r="B450" s="4">
        <v>365</v>
      </c>
      <c r="C450" s="19">
        <v>0.13</v>
      </c>
      <c r="D450" s="19">
        <v>0.2</v>
      </c>
      <c r="E450" s="19">
        <v>0.3</v>
      </c>
      <c r="F450" s="20"/>
      <c r="G450" s="20"/>
      <c r="H450" s="20"/>
      <c r="I450" s="20"/>
      <c r="J450" s="20"/>
      <c r="K450" s="20"/>
      <c r="L450" s="20"/>
      <c r="M450" s="20"/>
      <c r="N450" s="20"/>
      <c r="O450" s="20"/>
      <c r="P450" s="20"/>
      <c r="Q450" s="2"/>
      <c r="R450" s="2"/>
      <c r="S450" s="2"/>
      <c r="T450" s="2"/>
      <c r="U450" s="2"/>
      <c r="V450" s="2"/>
      <c r="W450" s="2"/>
      <c r="X450" s="2"/>
      <c r="Y450" s="2"/>
    </row>
    <row r="451" spans="1:25" x14ac:dyDescent="0.25">
      <c r="A451" s="5" t="s">
        <v>2</v>
      </c>
      <c r="B451" s="4">
        <v>705</v>
      </c>
      <c r="C451" s="19">
        <v>0.13</v>
      </c>
      <c r="D451" s="19">
        <v>0.2</v>
      </c>
      <c r="E451" s="19">
        <v>0.26</v>
      </c>
      <c r="F451" s="20"/>
      <c r="G451" s="20"/>
      <c r="H451" s="20"/>
      <c r="I451" s="20"/>
      <c r="J451" s="20"/>
      <c r="K451" s="20"/>
      <c r="L451" s="20"/>
      <c r="M451" s="20"/>
      <c r="N451" s="20"/>
      <c r="O451" s="20"/>
      <c r="P451" s="20"/>
      <c r="Q451" s="2"/>
      <c r="R451" s="2"/>
      <c r="S451" s="2"/>
      <c r="T451" s="2"/>
      <c r="U451" s="2"/>
      <c r="V451" s="2"/>
      <c r="W451" s="2"/>
      <c r="X451" s="2"/>
      <c r="Y451" s="2"/>
    </row>
    <row r="452" spans="1:25" x14ac:dyDescent="0.25">
      <c r="A452" s="5" t="s">
        <v>1</v>
      </c>
      <c r="B452" s="4">
        <v>205</v>
      </c>
      <c r="C452" s="19">
        <v>0.125</v>
      </c>
      <c r="D452" s="19">
        <v>0.2</v>
      </c>
      <c r="E452" s="19">
        <v>0.26</v>
      </c>
      <c r="F452" s="20"/>
      <c r="G452" s="20"/>
      <c r="H452" s="20"/>
      <c r="I452" s="20"/>
      <c r="J452" s="20"/>
      <c r="K452" s="20"/>
      <c r="L452" s="20"/>
      <c r="M452" s="20"/>
      <c r="N452" s="20"/>
      <c r="O452" s="20"/>
      <c r="P452" s="20"/>
      <c r="Q452" s="2"/>
      <c r="R452" s="2"/>
      <c r="S452" s="2"/>
      <c r="T452" s="2"/>
      <c r="U452" s="2"/>
      <c r="V452" s="2"/>
      <c r="W452" s="2"/>
      <c r="X452" s="2"/>
      <c r="Y452" s="2"/>
    </row>
    <row r="453" spans="1:25" x14ac:dyDescent="0.25">
      <c r="A453" s="5" t="s">
        <v>0</v>
      </c>
      <c r="B453" s="4">
        <v>354</v>
      </c>
      <c r="C453" s="19">
        <v>0.15</v>
      </c>
      <c r="D453" s="19">
        <v>0.2</v>
      </c>
      <c r="E453" s="19">
        <v>0.26</v>
      </c>
      <c r="F453" s="20"/>
      <c r="G453" s="20"/>
      <c r="H453" s="20"/>
      <c r="I453" s="20"/>
      <c r="J453" s="20"/>
      <c r="K453" s="20"/>
      <c r="L453" s="20"/>
      <c r="M453" s="20"/>
      <c r="N453" s="20"/>
      <c r="O453" s="20"/>
      <c r="P453" s="20"/>
      <c r="Q453" s="2"/>
      <c r="R453" s="2"/>
      <c r="S453" s="2"/>
      <c r="T453" s="2"/>
      <c r="U453" s="2"/>
      <c r="V453" s="2"/>
      <c r="W453" s="2"/>
      <c r="X453" s="2"/>
      <c r="Y453" s="2"/>
    </row>
    <row r="455" spans="1:25" x14ac:dyDescent="0.25">
      <c r="A455" s="1" t="s">
        <v>127</v>
      </c>
    </row>
    <row r="457" spans="1:25" x14ac:dyDescent="0.25">
      <c r="A457" s="7" t="s">
        <v>16</v>
      </c>
      <c r="B457" s="7" t="s">
        <v>15</v>
      </c>
      <c r="C457" s="10" t="s">
        <v>14</v>
      </c>
      <c r="D457" s="10" t="s">
        <v>43</v>
      </c>
      <c r="E457" s="9"/>
      <c r="F457" s="9"/>
      <c r="G457" s="9"/>
      <c r="H457" s="9"/>
      <c r="I457" s="9"/>
      <c r="J457" s="9"/>
      <c r="K457" s="9"/>
      <c r="L457" s="9"/>
      <c r="M457" s="9"/>
      <c r="N457" s="9"/>
      <c r="O457" s="9"/>
      <c r="P457" s="9"/>
      <c r="Q457" s="9"/>
      <c r="R457" s="9"/>
      <c r="S457" s="9"/>
      <c r="T457" s="9"/>
      <c r="U457" s="9"/>
      <c r="V457" s="9"/>
      <c r="W457" s="9"/>
      <c r="X457" s="9"/>
      <c r="Y457" s="9"/>
    </row>
    <row r="458" spans="1:25" x14ac:dyDescent="0.25">
      <c r="A458" s="6" t="s">
        <v>11</v>
      </c>
      <c r="B458" s="4">
        <v>2269</v>
      </c>
      <c r="C458" s="19">
        <v>0.94270603790215957</v>
      </c>
      <c r="D458" s="19">
        <v>5.7293962097840462E-2</v>
      </c>
      <c r="E458" s="20"/>
      <c r="F458" s="20"/>
      <c r="G458" s="20"/>
      <c r="H458" s="20"/>
      <c r="I458" s="20"/>
      <c r="J458" s="20"/>
      <c r="K458" s="20"/>
      <c r="L458" s="20"/>
      <c r="M458" s="20"/>
      <c r="N458" s="20"/>
      <c r="O458" s="20"/>
      <c r="P458" s="20"/>
      <c r="Q458" s="2"/>
      <c r="R458" s="2"/>
      <c r="S458" s="2"/>
      <c r="T458" s="2"/>
      <c r="U458" s="2"/>
      <c r="V458" s="2"/>
      <c r="W458" s="2"/>
      <c r="X458" s="2"/>
      <c r="Y458" s="2"/>
    </row>
    <row r="459" spans="1:25" x14ac:dyDescent="0.25">
      <c r="A459" s="5" t="s">
        <v>10</v>
      </c>
      <c r="B459" s="4">
        <v>774</v>
      </c>
      <c r="C459" s="19">
        <v>0.95736434108527135</v>
      </c>
      <c r="D459" s="19">
        <v>4.2635658914728682E-2</v>
      </c>
      <c r="E459" s="20"/>
      <c r="F459" s="20"/>
      <c r="G459" s="20"/>
      <c r="H459" s="20"/>
      <c r="I459" s="20"/>
      <c r="J459" s="20"/>
      <c r="K459" s="20"/>
      <c r="L459" s="20"/>
      <c r="M459" s="20"/>
      <c r="N459" s="20"/>
      <c r="O459" s="20"/>
      <c r="P459" s="20"/>
      <c r="Q459" s="2"/>
      <c r="R459" s="2"/>
      <c r="S459" s="2"/>
      <c r="T459" s="2"/>
      <c r="U459" s="2"/>
      <c r="V459" s="2"/>
      <c r="W459" s="2"/>
      <c r="X459" s="2"/>
      <c r="Y459" s="2"/>
    </row>
    <row r="460" spans="1:25" x14ac:dyDescent="0.25">
      <c r="A460" s="5" t="s">
        <v>9</v>
      </c>
      <c r="B460" s="4">
        <v>387</v>
      </c>
      <c r="C460" s="19">
        <v>0.87855297157622736</v>
      </c>
      <c r="D460" s="19">
        <v>0.12144702842377261</v>
      </c>
      <c r="E460" s="20"/>
      <c r="F460" s="20"/>
      <c r="G460" s="20"/>
      <c r="H460" s="20"/>
      <c r="I460" s="20"/>
      <c r="J460" s="20"/>
      <c r="K460" s="20"/>
      <c r="L460" s="20"/>
      <c r="M460" s="20"/>
      <c r="N460" s="20"/>
      <c r="O460" s="20"/>
      <c r="P460" s="20"/>
      <c r="Q460" s="2"/>
      <c r="R460" s="2"/>
      <c r="S460" s="2"/>
      <c r="T460" s="2"/>
      <c r="U460" s="2"/>
      <c r="V460" s="2"/>
      <c r="W460" s="2"/>
      <c r="X460" s="2"/>
      <c r="Y460" s="2"/>
    </row>
    <row r="461" spans="1:25" x14ac:dyDescent="0.25">
      <c r="A461" s="5" t="s">
        <v>8</v>
      </c>
      <c r="B461" s="4">
        <v>476</v>
      </c>
      <c r="C461" s="19">
        <v>0.9642857142857143</v>
      </c>
      <c r="D461" s="19">
        <v>3.5714285714285712E-2</v>
      </c>
      <c r="E461" s="20"/>
      <c r="F461" s="20"/>
      <c r="G461" s="20"/>
      <c r="H461" s="20"/>
      <c r="I461" s="20"/>
      <c r="J461" s="20"/>
      <c r="K461" s="20"/>
      <c r="L461" s="20"/>
      <c r="M461" s="20"/>
      <c r="N461" s="20"/>
      <c r="O461" s="20"/>
      <c r="P461" s="20"/>
      <c r="Q461" s="2"/>
      <c r="R461" s="2"/>
      <c r="S461" s="2"/>
      <c r="T461" s="2"/>
      <c r="U461" s="2"/>
      <c r="V461" s="2"/>
      <c r="W461" s="2"/>
      <c r="X461" s="2"/>
      <c r="Y461" s="2"/>
    </row>
    <row r="462" spans="1:25" x14ac:dyDescent="0.25">
      <c r="A462" s="5" t="s">
        <v>7</v>
      </c>
      <c r="B462" s="4">
        <v>278</v>
      </c>
      <c r="C462" s="19">
        <v>0.97841726618705038</v>
      </c>
      <c r="D462" s="19">
        <v>2.1582733812949641E-2</v>
      </c>
      <c r="E462" s="20"/>
      <c r="F462" s="20"/>
      <c r="G462" s="20"/>
      <c r="H462" s="20"/>
      <c r="I462" s="20"/>
      <c r="J462" s="20"/>
      <c r="K462" s="20"/>
      <c r="L462" s="20"/>
      <c r="M462" s="20"/>
      <c r="N462" s="20"/>
      <c r="O462" s="20"/>
      <c r="P462" s="20"/>
      <c r="Q462" s="2"/>
      <c r="R462" s="2"/>
      <c r="S462" s="2"/>
      <c r="T462" s="2"/>
      <c r="U462" s="2"/>
      <c r="V462" s="2"/>
      <c r="W462" s="2"/>
      <c r="X462" s="2"/>
      <c r="Y462" s="2"/>
    </row>
    <row r="463" spans="1:25" x14ac:dyDescent="0.25">
      <c r="A463" s="5" t="s">
        <v>6</v>
      </c>
      <c r="B463" s="4">
        <v>354</v>
      </c>
      <c r="C463" s="19">
        <v>0.92372881355932202</v>
      </c>
      <c r="D463" s="19">
        <v>7.6271186440677971E-2</v>
      </c>
      <c r="E463" s="20"/>
      <c r="F463" s="20"/>
      <c r="G463" s="20"/>
      <c r="H463" s="20"/>
      <c r="I463" s="20"/>
      <c r="J463" s="20"/>
      <c r="K463" s="20"/>
      <c r="L463" s="20"/>
      <c r="M463" s="20"/>
      <c r="N463" s="20"/>
      <c r="O463" s="20"/>
      <c r="P463" s="20"/>
      <c r="Q463" s="2"/>
      <c r="R463" s="2"/>
      <c r="S463" s="2"/>
      <c r="T463" s="2"/>
      <c r="U463" s="2"/>
      <c r="V463" s="2"/>
      <c r="W463" s="2"/>
      <c r="X463" s="2"/>
      <c r="Y463" s="2"/>
    </row>
    <row r="464" spans="1:25" x14ac:dyDescent="0.25">
      <c r="A464" s="5" t="s">
        <v>5</v>
      </c>
      <c r="B464" s="4">
        <v>1270</v>
      </c>
      <c r="C464" s="19">
        <v>0.95354330708661417</v>
      </c>
      <c r="D464" s="19">
        <v>4.6456692913385826E-2</v>
      </c>
      <c r="E464" s="20"/>
      <c r="F464" s="20"/>
      <c r="G464" s="20"/>
      <c r="H464" s="20"/>
      <c r="I464" s="20"/>
      <c r="J464" s="20"/>
      <c r="K464" s="20"/>
      <c r="L464" s="20"/>
      <c r="M464" s="20"/>
      <c r="N464" s="20"/>
      <c r="O464" s="20"/>
      <c r="P464" s="20"/>
      <c r="Q464" s="2"/>
      <c r="R464" s="2"/>
      <c r="S464" s="2"/>
      <c r="T464" s="2"/>
      <c r="U464" s="2"/>
      <c r="V464" s="2"/>
      <c r="W464" s="2"/>
      <c r="X464" s="2"/>
      <c r="Y464" s="2"/>
    </row>
    <row r="465" spans="1:25" x14ac:dyDescent="0.25">
      <c r="A465" s="5" t="s">
        <v>4</v>
      </c>
      <c r="B465" s="4">
        <v>918</v>
      </c>
      <c r="C465" s="19">
        <v>0.93246187363834421</v>
      </c>
      <c r="D465" s="19">
        <v>6.7538126361655779E-2</v>
      </c>
      <c r="E465" s="20"/>
      <c r="F465" s="20"/>
      <c r="G465" s="20"/>
      <c r="H465" s="20"/>
      <c r="I465" s="20"/>
      <c r="J465" s="20"/>
      <c r="K465" s="20"/>
      <c r="L465" s="20"/>
      <c r="M465" s="20"/>
      <c r="N465" s="20"/>
      <c r="O465" s="20"/>
      <c r="P465" s="20"/>
      <c r="Q465" s="2"/>
      <c r="R465" s="2"/>
      <c r="S465" s="2"/>
      <c r="T465" s="2"/>
      <c r="U465" s="2"/>
      <c r="V465" s="2"/>
      <c r="W465" s="2"/>
      <c r="X465" s="2"/>
      <c r="Y465" s="2"/>
    </row>
    <row r="466" spans="1:25" x14ac:dyDescent="0.25">
      <c r="A466" s="5" t="s">
        <v>3</v>
      </c>
      <c r="B466" s="4">
        <v>536</v>
      </c>
      <c r="C466" s="19">
        <v>0.88619402985074625</v>
      </c>
      <c r="D466" s="19">
        <v>0.11380597014925373</v>
      </c>
      <c r="E466" s="20"/>
      <c r="F466" s="20"/>
      <c r="G466" s="20"/>
      <c r="H466" s="20"/>
      <c r="I466" s="20"/>
      <c r="J466" s="20"/>
      <c r="K466" s="20"/>
      <c r="L466" s="20"/>
      <c r="M466" s="20"/>
      <c r="N466" s="20"/>
      <c r="O466" s="20"/>
      <c r="P466" s="20"/>
      <c r="Q466" s="2"/>
      <c r="R466" s="2"/>
      <c r="S466" s="2"/>
      <c r="T466" s="2"/>
      <c r="U466" s="2"/>
      <c r="V466" s="2"/>
      <c r="W466" s="2"/>
      <c r="X466" s="2"/>
      <c r="Y466" s="2"/>
    </row>
    <row r="467" spans="1:25" x14ac:dyDescent="0.25">
      <c r="A467" s="5" t="s">
        <v>2</v>
      </c>
      <c r="B467" s="4">
        <v>952</v>
      </c>
      <c r="C467" s="19">
        <v>0.94852941176470584</v>
      </c>
      <c r="D467" s="19">
        <v>5.1470588235294115E-2</v>
      </c>
      <c r="E467" s="20"/>
      <c r="F467" s="20"/>
      <c r="G467" s="20"/>
      <c r="H467" s="20"/>
      <c r="I467" s="20"/>
      <c r="J467" s="20"/>
      <c r="K467" s="20"/>
      <c r="L467" s="20"/>
      <c r="M467" s="20"/>
      <c r="N467" s="20"/>
      <c r="O467" s="20"/>
      <c r="P467" s="20"/>
      <c r="Q467" s="2"/>
      <c r="R467" s="2"/>
      <c r="S467" s="2"/>
      <c r="T467" s="2"/>
      <c r="U467" s="2"/>
      <c r="V467" s="2"/>
      <c r="W467" s="2"/>
      <c r="X467" s="2"/>
      <c r="Y467" s="2"/>
    </row>
    <row r="468" spans="1:25" x14ac:dyDescent="0.25">
      <c r="A468" s="5" t="s">
        <v>1</v>
      </c>
      <c r="B468" s="4">
        <v>289</v>
      </c>
      <c r="C468" s="19">
        <v>0.96539792387543255</v>
      </c>
      <c r="D468" s="19">
        <v>3.4602076124567477E-2</v>
      </c>
      <c r="E468" s="20"/>
      <c r="F468" s="20"/>
      <c r="G468" s="20"/>
      <c r="H468" s="20"/>
      <c r="I468" s="20"/>
      <c r="J468" s="20"/>
      <c r="K468" s="20"/>
      <c r="L468" s="20"/>
      <c r="M468" s="20"/>
      <c r="N468" s="20"/>
      <c r="O468" s="20"/>
      <c r="P468" s="20"/>
      <c r="Q468" s="2"/>
      <c r="R468" s="2"/>
      <c r="S468" s="2"/>
      <c r="T468" s="2"/>
      <c r="U468" s="2"/>
      <c r="V468" s="2"/>
      <c r="W468" s="2"/>
      <c r="X468" s="2"/>
      <c r="Y468" s="2"/>
    </row>
    <row r="469" spans="1:25" x14ac:dyDescent="0.25">
      <c r="A469" s="5" t="s">
        <v>0</v>
      </c>
      <c r="B469" s="4">
        <v>466</v>
      </c>
      <c r="C469" s="19">
        <v>0.98497854077253222</v>
      </c>
      <c r="D469" s="19">
        <v>1.5021459227467811E-2</v>
      </c>
      <c r="E469" s="20"/>
      <c r="F469" s="20"/>
      <c r="G469" s="20"/>
      <c r="H469" s="20"/>
      <c r="I469" s="20"/>
      <c r="J469" s="20"/>
      <c r="K469" s="20"/>
      <c r="L469" s="20"/>
      <c r="M469" s="20"/>
      <c r="N469" s="20"/>
      <c r="O469" s="20"/>
      <c r="P469" s="20"/>
      <c r="Q469" s="2"/>
      <c r="R469" s="2"/>
      <c r="S469" s="2"/>
      <c r="T469" s="2"/>
      <c r="U469" s="2"/>
      <c r="V469" s="2"/>
      <c r="W469" s="2"/>
      <c r="X469" s="2"/>
      <c r="Y469" s="2"/>
    </row>
    <row r="471" spans="1:25" x14ac:dyDescent="0.25">
      <c r="A471" s="1" t="s">
        <v>126</v>
      </c>
    </row>
    <row r="473" spans="1:25" x14ac:dyDescent="0.25">
      <c r="A473" s="7" t="s">
        <v>16</v>
      </c>
      <c r="B473" s="7" t="s">
        <v>15</v>
      </c>
      <c r="C473" s="10" t="s">
        <v>75</v>
      </c>
      <c r="D473" s="10" t="s">
        <v>74</v>
      </c>
      <c r="E473" s="10" t="s">
        <v>73</v>
      </c>
      <c r="F473" s="9"/>
      <c r="G473" s="9"/>
      <c r="H473" s="9"/>
      <c r="I473" s="9"/>
      <c r="J473" s="9"/>
      <c r="K473" s="9"/>
      <c r="L473" s="9"/>
      <c r="M473" s="9"/>
      <c r="N473" s="9"/>
      <c r="O473" s="9"/>
      <c r="P473" s="9"/>
      <c r="Q473" s="9"/>
      <c r="R473" s="9"/>
      <c r="S473" s="9"/>
      <c r="T473" s="9"/>
      <c r="U473" s="9"/>
      <c r="V473" s="9"/>
      <c r="W473" s="9"/>
      <c r="X473" s="9"/>
      <c r="Y473" s="9"/>
    </row>
    <row r="474" spans="1:25" x14ac:dyDescent="0.25">
      <c r="A474" s="6" t="s">
        <v>11</v>
      </c>
      <c r="B474" s="4">
        <v>1763</v>
      </c>
      <c r="C474" s="19">
        <v>0.2</v>
      </c>
      <c r="D474" s="19">
        <v>0.28000000000000003</v>
      </c>
      <c r="E474" s="19">
        <v>0.44799999999999995</v>
      </c>
      <c r="F474" s="20"/>
      <c r="G474" s="20"/>
      <c r="H474" s="20"/>
      <c r="I474" s="20"/>
      <c r="J474" s="20"/>
      <c r="K474" s="20"/>
      <c r="L474" s="20"/>
      <c r="M474" s="20"/>
      <c r="N474" s="20"/>
      <c r="O474" s="20"/>
      <c r="P474" s="20"/>
      <c r="Q474" s="2"/>
      <c r="R474" s="2"/>
      <c r="S474" s="2"/>
      <c r="T474" s="2"/>
      <c r="U474" s="2"/>
      <c r="V474" s="2"/>
      <c r="W474" s="2"/>
      <c r="X474" s="2"/>
      <c r="Y474" s="2"/>
    </row>
    <row r="475" spans="1:25" x14ac:dyDescent="0.25">
      <c r="A475" s="5" t="s">
        <v>10</v>
      </c>
      <c r="B475" s="4">
        <v>615</v>
      </c>
      <c r="C475" s="19">
        <v>0.2</v>
      </c>
      <c r="D475" s="19">
        <v>0.26</v>
      </c>
      <c r="E475" s="19">
        <v>0.39500000000000002</v>
      </c>
      <c r="F475" s="20"/>
      <c r="G475" s="20"/>
      <c r="H475" s="20"/>
      <c r="I475" s="20"/>
      <c r="J475" s="20"/>
      <c r="K475" s="20"/>
      <c r="L475" s="20"/>
      <c r="M475" s="20"/>
      <c r="N475" s="20"/>
      <c r="O475" s="20"/>
      <c r="P475" s="20"/>
      <c r="Q475" s="2"/>
      <c r="R475" s="2"/>
      <c r="S475" s="2"/>
      <c r="T475" s="2"/>
      <c r="U475" s="2"/>
      <c r="V475" s="2"/>
      <c r="W475" s="2"/>
      <c r="X475" s="2"/>
      <c r="Y475" s="2"/>
    </row>
    <row r="476" spans="1:25" x14ac:dyDescent="0.25">
      <c r="A476" s="5" t="s">
        <v>9</v>
      </c>
      <c r="B476" s="4">
        <v>273</v>
      </c>
      <c r="C476" s="19">
        <v>0.16</v>
      </c>
      <c r="D476" s="19">
        <v>0.23</v>
      </c>
      <c r="E476" s="19">
        <v>0.33</v>
      </c>
      <c r="F476" s="20"/>
      <c r="G476" s="20"/>
      <c r="H476" s="20"/>
      <c r="I476" s="20"/>
      <c r="J476" s="20"/>
      <c r="K476" s="20"/>
      <c r="L476" s="20"/>
      <c r="M476" s="20"/>
      <c r="N476" s="20"/>
      <c r="O476" s="20"/>
      <c r="P476" s="20"/>
      <c r="Q476" s="2"/>
      <c r="R476" s="2"/>
      <c r="S476" s="2"/>
      <c r="T476" s="2"/>
      <c r="U476" s="2"/>
      <c r="V476" s="2"/>
      <c r="W476" s="2"/>
      <c r="X476" s="2"/>
      <c r="Y476" s="2"/>
    </row>
    <row r="477" spans="1:25" x14ac:dyDescent="0.25">
      <c r="A477" s="5" t="s">
        <v>8</v>
      </c>
      <c r="B477" s="4">
        <v>404</v>
      </c>
      <c r="C477" s="19">
        <v>0.22</v>
      </c>
      <c r="D477" s="19">
        <v>0.32049999999999995</v>
      </c>
      <c r="E477" s="19">
        <v>0.5</v>
      </c>
      <c r="F477" s="20"/>
      <c r="G477" s="20"/>
      <c r="H477" s="20"/>
      <c r="I477" s="20"/>
      <c r="J477" s="20"/>
      <c r="K477" s="20"/>
      <c r="L477" s="20"/>
      <c r="M477" s="20"/>
      <c r="N477" s="20"/>
      <c r="O477" s="20"/>
      <c r="P477" s="20"/>
      <c r="Q477" s="2"/>
      <c r="R477" s="2"/>
      <c r="S477" s="2"/>
      <c r="T477" s="2"/>
      <c r="U477" s="2"/>
      <c r="V477" s="2"/>
      <c r="W477" s="2"/>
      <c r="X477" s="2"/>
      <c r="Y477" s="2"/>
    </row>
    <row r="478" spans="1:25" x14ac:dyDescent="0.25">
      <c r="A478" s="5" t="s">
        <v>7</v>
      </c>
      <c r="B478" s="4">
        <v>245</v>
      </c>
      <c r="C478" s="19">
        <v>0.21</v>
      </c>
      <c r="D478" s="19">
        <v>0.33</v>
      </c>
      <c r="E478" s="19">
        <v>0.5</v>
      </c>
      <c r="F478" s="20"/>
      <c r="G478" s="20"/>
      <c r="H478" s="20"/>
      <c r="I478" s="20"/>
      <c r="J478" s="20"/>
      <c r="K478" s="20"/>
      <c r="L478" s="20"/>
      <c r="M478" s="20"/>
      <c r="N478" s="20"/>
      <c r="O478" s="20"/>
      <c r="P478" s="20"/>
      <c r="Q478" s="2"/>
      <c r="R478" s="2"/>
      <c r="S478" s="2"/>
      <c r="T478" s="2"/>
      <c r="U478" s="2"/>
      <c r="V478" s="2"/>
      <c r="W478" s="2"/>
      <c r="X478" s="2"/>
      <c r="Y478" s="2"/>
    </row>
    <row r="479" spans="1:25" x14ac:dyDescent="0.25">
      <c r="A479" s="5" t="s">
        <v>6</v>
      </c>
      <c r="B479" s="4">
        <v>226</v>
      </c>
      <c r="C479" s="19">
        <v>0.2</v>
      </c>
      <c r="D479" s="19">
        <v>0.28000000000000003</v>
      </c>
      <c r="E479" s="19">
        <v>0.48325000000000001</v>
      </c>
      <c r="F479" s="20"/>
      <c r="G479" s="20"/>
      <c r="H479" s="20"/>
      <c r="I479" s="20"/>
      <c r="J479" s="20"/>
      <c r="K479" s="20"/>
      <c r="L479" s="20"/>
      <c r="M479" s="20"/>
      <c r="N479" s="20"/>
      <c r="O479" s="20"/>
      <c r="P479" s="20"/>
      <c r="Q479" s="2"/>
      <c r="R479" s="2"/>
      <c r="S479" s="2"/>
      <c r="T479" s="2"/>
      <c r="U479" s="2"/>
      <c r="V479" s="2"/>
      <c r="W479" s="2"/>
      <c r="X479" s="2"/>
      <c r="Y479" s="2"/>
    </row>
    <row r="480" spans="1:25" x14ac:dyDescent="0.25">
      <c r="A480" s="5" t="s">
        <v>5</v>
      </c>
      <c r="B480" s="4">
        <v>1003</v>
      </c>
      <c r="C480" s="19">
        <v>0.2</v>
      </c>
      <c r="D480" s="19">
        <v>0.3</v>
      </c>
      <c r="E480" s="19">
        <v>0.45</v>
      </c>
      <c r="F480" s="20"/>
      <c r="G480" s="20"/>
      <c r="H480" s="20"/>
      <c r="I480" s="20"/>
      <c r="J480" s="20"/>
      <c r="K480" s="20"/>
      <c r="L480" s="20"/>
      <c r="M480" s="20"/>
      <c r="N480" s="20"/>
      <c r="O480" s="20"/>
      <c r="P480" s="20"/>
      <c r="Q480" s="2"/>
      <c r="R480" s="2"/>
      <c r="S480" s="2"/>
      <c r="T480" s="2"/>
      <c r="U480" s="2"/>
      <c r="V480" s="2"/>
      <c r="W480" s="2"/>
      <c r="X480" s="2"/>
      <c r="Y480" s="2"/>
    </row>
    <row r="481" spans="1:25" x14ac:dyDescent="0.25">
      <c r="A481" s="5" t="s">
        <v>4</v>
      </c>
      <c r="B481" s="4">
        <v>703</v>
      </c>
      <c r="C481" s="19">
        <v>0.19</v>
      </c>
      <c r="D481" s="19">
        <v>0.25</v>
      </c>
      <c r="E481" s="19">
        <v>0.41</v>
      </c>
      <c r="F481" s="20"/>
      <c r="G481" s="20"/>
      <c r="H481" s="20"/>
      <c r="I481" s="20"/>
      <c r="J481" s="20"/>
      <c r="K481" s="20"/>
      <c r="L481" s="20"/>
      <c r="M481" s="20"/>
      <c r="N481" s="20"/>
      <c r="O481" s="20"/>
      <c r="P481" s="20"/>
      <c r="Q481" s="2"/>
      <c r="R481" s="2"/>
      <c r="S481" s="2"/>
      <c r="T481" s="2"/>
      <c r="U481" s="2"/>
      <c r="V481" s="2"/>
      <c r="W481" s="2"/>
      <c r="X481" s="2"/>
      <c r="Y481" s="2"/>
    </row>
    <row r="482" spans="1:25" x14ac:dyDescent="0.25">
      <c r="A482" s="5" t="s">
        <v>3</v>
      </c>
      <c r="B482" s="4">
        <v>421</v>
      </c>
      <c r="C482" s="19">
        <v>0.2</v>
      </c>
      <c r="D482" s="19">
        <v>0.33</v>
      </c>
      <c r="E482" s="19">
        <v>0.53</v>
      </c>
      <c r="F482" s="20"/>
      <c r="G482" s="20"/>
      <c r="H482" s="20"/>
      <c r="I482" s="20"/>
      <c r="J482" s="20"/>
      <c r="K482" s="20"/>
      <c r="L482" s="20"/>
      <c r="M482" s="20"/>
      <c r="N482" s="20"/>
      <c r="O482" s="20"/>
      <c r="P482" s="20"/>
      <c r="Q482" s="2"/>
      <c r="R482" s="2"/>
      <c r="S482" s="2"/>
      <c r="T482" s="2"/>
      <c r="U482" s="2"/>
      <c r="V482" s="2"/>
      <c r="W482" s="2"/>
      <c r="X482" s="2"/>
      <c r="Y482" s="2"/>
    </row>
    <row r="483" spans="1:25" x14ac:dyDescent="0.25">
      <c r="A483" s="5" t="s">
        <v>2</v>
      </c>
      <c r="B483" s="4">
        <v>757</v>
      </c>
      <c r="C483" s="19">
        <v>0.2</v>
      </c>
      <c r="D483" s="19">
        <v>0.28999999999999998</v>
      </c>
      <c r="E483" s="19">
        <v>0.47700000000000004</v>
      </c>
      <c r="F483" s="20"/>
      <c r="G483" s="20"/>
      <c r="H483" s="20"/>
      <c r="I483" s="20"/>
      <c r="J483" s="20"/>
      <c r="K483" s="20"/>
      <c r="L483" s="20"/>
      <c r="M483" s="20"/>
      <c r="N483" s="20"/>
      <c r="O483" s="20"/>
      <c r="P483" s="20"/>
      <c r="Q483" s="2"/>
      <c r="R483" s="2"/>
      <c r="S483" s="2"/>
      <c r="T483" s="2"/>
      <c r="U483" s="2"/>
      <c r="V483" s="2"/>
      <c r="W483" s="2"/>
      <c r="X483" s="2"/>
      <c r="Y483" s="2"/>
    </row>
    <row r="484" spans="1:25" x14ac:dyDescent="0.25">
      <c r="A484" s="5" t="s">
        <v>1</v>
      </c>
      <c r="B484" s="4">
        <v>215</v>
      </c>
      <c r="C484" s="19">
        <v>0.2</v>
      </c>
      <c r="D484" s="19">
        <v>0.25</v>
      </c>
      <c r="E484" s="19">
        <v>0.38</v>
      </c>
      <c r="F484" s="20"/>
      <c r="G484" s="20"/>
      <c r="H484" s="20"/>
      <c r="I484" s="20"/>
      <c r="J484" s="20"/>
      <c r="K484" s="20"/>
      <c r="L484" s="20"/>
      <c r="M484" s="20"/>
      <c r="N484" s="20"/>
      <c r="O484" s="20"/>
      <c r="P484" s="20"/>
      <c r="Q484" s="2"/>
      <c r="R484" s="2"/>
      <c r="S484" s="2"/>
      <c r="T484" s="2"/>
      <c r="U484" s="2"/>
      <c r="V484" s="2"/>
      <c r="W484" s="2"/>
      <c r="X484" s="2"/>
      <c r="Y484" s="2"/>
    </row>
    <row r="485" spans="1:25" x14ac:dyDescent="0.25">
      <c r="A485" s="5" t="s">
        <v>0</v>
      </c>
      <c r="B485" s="4">
        <v>353</v>
      </c>
      <c r="C485" s="19">
        <v>0.2</v>
      </c>
      <c r="D485" s="19">
        <v>0.25</v>
      </c>
      <c r="E485" s="19">
        <v>0.32</v>
      </c>
      <c r="F485" s="20"/>
      <c r="G485" s="20"/>
      <c r="H485" s="20"/>
      <c r="I485" s="20"/>
      <c r="J485" s="20"/>
      <c r="K485" s="20"/>
      <c r="L485" s="20"/>
      <c r="M485" s="20"/>
      <c r="N485" s="20"/>
      <c r="O485" s="20"/>
      <c r="P485" s="20"/>
      <c r="Q485" s="2"/>
      <c r="R485" s="2"/>
      <c r="S485" s="2"/>
      <c r="T485" s="2"/>
      <c r="U485" s="2"/>
      <c r="V485" s="2"/>
      <c r="W485" s="2"/>
      <c r="X485" s="2"/>
      <c r="Y485" s="2"/>
    </row>
    <row r="487" spans="1:25" x14ac:dyDescent="0.25">
      <c r="A487" s="1" t="s">
        <v>125</v>
      </c>
      <c r="G487" s="1" t="s">
        <v>124</v>
      </c>
    </row>
    <row r="489" spans="1:25" x14ac:dyDescent="0.25">
      <c r="A489" s="10" t="s">
        <v>16</v>
      </c>
      <c r="B489" s="10" t="s">
        <v>15</v>
      </c>
      <c r="C489" s="10" t="s">
        <v>75</v>
      </c>
      <c r="D489" s="10" t="s">
        <v>74</v>
      </c>
      <c r="E489" s="10" t="s">
        <v>73</v>
      </c>
      <c r="F489" s="9"/>
      <c r="G489" s="10" t="s">
        <v>16</v>
      </c>
      <c r="H489" s="10" t="s">
        <v>15</v>
      </c>
      <c r="I489" s="10" t="s">
        <v>75</v>
      </c>
      <c r="J489" s="10" t="s">
        <v>74</v>
      </c>
      <c r="K489" s="10" t="s">
        <v>73</v>
      </c>
      <c r="L489" s="9"/>
      <c r="M489" s="9"/>
      <c r="N489" s="9"/>
      <c r="O489" s="9"/>
      <c r="P489" s="9"/>
      <c r="Q489" s="9"/>
      <c r="R489" s="9"/>
      <c r="S489" s="9"/>
      <c r="T489" s="9"/>
      <c r="U489" s="9"/>
      <c r="V489" s="9"/>
      <c r="W489" s="9"/>
      <c r="X489" s="9"/>
      <c r="Y489" s="9"/>
    </row>
    <row r="490" spans="1:25" x14ac:dyDescent="0.25">
      <c r="A490" s="6" t="s">
        <v>11</v>
      </c>
      <c r="B490" s="4">
        <v>2214</v>
      </c>
      <c r="C490" s="24">
        <v>850</v>
      </c>
      <c r="D490" s="24">
        <v>1500</v>
      </c>
      <c r="E490" s="24">
        <v>2500</v>
      </c>
      <c r="F490" s="20"/>
      <c r="G490" s="25" t="s">
        <v>11</v>
      </c>
      <c r="H490" s="26">
        <v>2202</v>
      </c>
      <c r="I490" s="24">
        <v>2000</v>
      </c>
      <c r="J490" s="24">
        <v>3000</v>
      </c>
      <c r="K490" s="24">
        <v>5000</v>
      </c>
      <c r="L490" s="20"/>
      <c r="M490" s="20"/>
      <c r="N490" s="20"/>
      <c r="O490" s="20"/>
      <c r="P490" s="20"/>
      <c r="Q490" s="2"/>
      <c r="R490" s="2"/>
      <c r="S490" s="2"/>
      <c r="T490" s="2"/>
      <c r="U490" s="2"/>
      <c r="V490" s="2"/>
      <c r="W490" s="2"/>
      <c r="X490" s="2"/>
      <c r="Y490" s="2"/>
    </row>
    <row r="491" spans="1:25" x14ac:dyDescent="0.25">
      <c r="A491" s="5" t="s">
        <v>10</v>
      </c>
      <c r="B491" s="4">
        <v>737</v>
      </c>
      <c r="C491" s="24">
        <v>1000</v>
      </c>
      <c r="D491" s="24">
        <v>1500</v>
      </c>
      <c r="E491" s="24">
        <v>2500</v>
      </c>
      <c r="F491" s="20"/>
      <c r="G491" s="27" t="s">
        <v>10</v>
      </c>
      <c r="H491" s="26">
        <v>734</v>
      </c>
      <c r="I491" s="24">
        <v>2000</v>
      </c>
      <c r="J491" s="24">
        <v>3000</v>
      </c>
      <c r="K491" s="24">
        <v>5237.5</v>
      </c>
      <c r="L491" s="20"/>
      <c r="M491" s="20"/>
      <c r="N491" s="20"/>
      <c r="O491" s="20"/>
      <c r="P491" s="20"/>
      <c r="Q491" s="2"/>
      <c r="R491" s="2"/>
      <c r="S491" s="2"/>
      <c r="T491" s="2"/>
      <c r="U491" s="2"/>
      <c r="V491" s="2"/>
      <c r="W491" s="2"/>
      <c r="X491" s="2"/>
      <c r="Y491" s="2"/>
    </row>
    <row r="492" spans="1:25" x14ac:dyDescent="0.25">
      <c r="A492" s="5" t="s">
        <v>9</v>
      </c>
      <c r="B492" s="4">
        <v>294</v>
      </c>
      <c r="C492" s="24">
        <v>500</v>
      </c>
      <c r="D492" s="24">
        <v>1275</v>
      </c>
      <c r="E492" s="24">
        <v>2000</v>
      </c>
      <c r="F492" s="20"/>
      <c r="G492" s="27" t="s">
        <v>9</v>
      </c>
      <c r="H492" s="26">
        <v>293</v>
      </c>
      <c r="I492" s="24">
        <v>1250</v>
      </c>
      <c r="J492" s="24">
        <v>2750</v>
      </c>
      <c r="K492" s="24">
        <v>4000</v>
      </c>
      <c r="L492" s="20"/>
      <c r="M492" s="20"/>
      <c r="N492" s="20"/>
      <c r="O492" s="20"/>
      <c r="P492" s="20"/>
      <c r="Q492" s="2"/>
      <c r="R492" s="2"/>
      <c r="S492" s="2"/>
      <c r="T492" s="2"/>
      <c r="U492" s="2"/>
      <c r="V492" s="2"/>
      <c r="W492" s="2"/>
      <c r="X492" s="2"/>
      <c r="Y492" s="2"/>
    </row>
    <row r="493" spans="1:25" x14ac:dyDescent="0.25">
      <c r="A493" s="5" t="s">
        <v>8</v>
      </c>
      <c r="B493" s="4">
        <v>533</v>
      </c>
      <c r="C493" s="24">
        <v>1000</v>
      </c>
      <c r="D493" s="24">
        <v>1500</v>
      </c>
      <c r="E493" s="24">
        <v>2500</v>
      </c>
      <c r="F493" s="20"/>
      <c r="G493" s="27" t="s">
        <v>8</v>
      </c>
      <c r="H493" s="26">
        <v>531</v>
      </c>
      <c r="I493" s="24">
        <v>2000</v>
      </c>
      <c r="J493" s="24">
        <v>3750</v>
      </c>
      <c r="K493" s="24">
        <v>6000</v>
      </c>
      <c r="L493" s="20"/>
      <c r="M493" s="20"/>
      <c r="N493" s="20"/>
      <c r="O493" s="20"/>
      <c r="P493" s="20"/>
      <c r="Q493" s="2"/>
      <c r="R493" s="2"/>
      <c r="S493" s="2"/>
      <c r="T493" s="2"/>
      <c r="U493" s="2"/>
      <c r="V493" s="2"/>
      <c r="W493" s="2"/>
      <c r="X493" s="2"/>
      <c r="Y493" s="2"/>
    </row>
    <row r="494" spans="1:25" x14ac:dyDescent="0.25">
      <c r="A494" s="5" t="s">
        <v>7</v>
      </c>
      <c r="B494" s="4">
        <v>295</v>
      </c>
      <c r="C494" s="24">
        <v>1000</v>
      </c>
      <c r="D494" s="24">
        <v>1500</v>
      </c>
      <c r="E494" s="24">
        <v>2500</v>
      </c>
      <c r="F494" s="20"/>
      <c r="G494" s="27" t="s">
        <v>7</v>
      </c>
      <c r="H494" s="26">
        <v>291</v>
      </c>
      <c r="I494" s="24">
        <v>2000</v>
      </c>
      <c r="J494" s="24">
        <v>3000</v>
      </c>
      <c r="K494" s="24">
        <v>6000</v>
      </c>
      <c r="L494" s="20"/>
      <c r="M494" s="20"/>
      <c r="N494" s="20"/>
      <c r="O494" s="20"/>
      <c r="P494" s="20"/>
      <c r="Q494" s="2"/>
      <c r="R494" s="2"/>
      <c r="S494" s="2"/>
      <c r="T494" s="2"/>
      <c r="U494" s="2"/>
      <c r="V494" s="2"/>
      <c r="W494" s="2"/>
      <c r="X494" s="2"/>
      <c r="Y494" s="2"/>
    </row>
    <row r="495" spans="1:25" x14ac:dyDescent="0.25">
      <c r="A495" s="5" t="s">
        <v>6</v>
      </c>
      <c r="B495" s="4">
        <v>355</v>
      </c>
      <c r="C495" s="24">
        <v>500</v>
      </c>
      <c r="D495" s="24">
        <v>1000</v>
      </c>
      <c r="E495" s="24">
        <v>2000</v>
      </c>
      <c r="F495" s="20"/>
      <c r="G495" s="27" t="s">
        <v>6</v>
      </c>
      <c r="H495" s="26">
        <v>353</v>
      </c>
      <c r="I495" s="24">
        <v>1500</v>
      </c>
      <c r="J495" s="24">
        <v>2400</v>
      </c>
      <c r="K495" s="24">
        <v>4000</v>
      </c>
      <c r="L495" s="20"/>
      <c r="M495" s="20"/>
      <c r="N495" s="20"/>
      <c r="O495" s="20"/>
      <c r="P495" s="20"/>
      <c r="Q495" s="2"/>
      <c r="R495" s="2"/>
      <c r="S495" s="2"/>
      <c r="T495" s="2"/>
      <c r="U495" s="2"/>
      <c r="V495" s="2"/>
      <c r="W495" s="2"/>
      <c r="X495" s="2"/>
      <c r="Y495" s="2"/>
    </row>
    <row r="496" spans="1:25" x14ac:dyDescent="0.25">
      <c r="A496" s="5" t="s">
        <v>5</v>
      </c>
      <c r="B496" s="4">
        <v>1288</v>
      </c>
      <c r="C496" s="24">
        <v>1000</v>
      </c>
      <c r="D496" s="24">
        <v>1500</v>
      </c>
      <c r="E496" s="24">
        <v>2500</v>
      </c>
      <c r="F496" s="20"/>
      <c r="G496" s="27" t="s">
        <v>5</v>
      </c>
      <c r="H496" s="26">
        <v>1281</v>
      </c>
      <c r="I496" s="24">
        <v>2000</v>
      </c>
      <c r="J496" s="24">
        <v>3000</v>
      </c>
      <c r="K496" s="24">
        <v>5500</v>
      </c>
      <c r="L496" s="20"/>
      <c r="M496" s="20"/>
      <c r="N496" s="20"/>
      <c r="O496" s="20"/>
      <c r="P496" s="20"/>
      <c r="Q496" s="2"/>
      <c r="R496" s="2"/>
      <c r="S496" s="2"/>
      <c r="T496" s="2"/>
      <c r="U496" s="2"/>
      <c r="V496" s="2"/>
      <c r="W496" s="2"/>
      <c r="X496" s="2"/>
      <c r="Y496" s="2"/>
    </row>
    <row r="497" spans="1:25" x14ac:dyDescent="0.25">
      <c r="A497" s="5" t="s">
        <v>4</v>
      </c>
      <c r="B497" s="4">
        <v>809</v>
      </c>
      <c r="C497" s="24">
        <v>750</v>
      </c>
      <c r="D497" s="24">
        <v>1500</v>
      </c>
      <c r="E497" s="24">
        <v>2500</v>
      </c>
      <c r="F497" s="20"/>
      <c r="G497" s="27" t="s">
        <v>4</v>
      </c>
      <c r="H497" s="26">
        <v>805</v>
      </c>
      <c r="I497" s="24">
        <v>1500</v>
      </c>
      <c r="J497" s="24">
        <v>3000</v>
      </c>
      <c r="K497" s="24">
        <v>5000</v>
      </c>
      <c r="L497" s="20"/>
      <c r="M497" s="20"/>
      <c r="N497" s="20"/>
      <c r="O497" s="20"/>
      <c r="P497" s="20"/>
      <c r="Q497" s="2"/>
      <c r="R497" s="2"/>
      <c r="S497" s="2"/>
      <c r="T497" s="2"/>
      <c r="U497" s="2"/>
      <c r="V497" s="2"/>
      <c r="W497" s="2"/>
      <c r="X497" s="2"/>
      <c r="Y497" s="2"/>
    </row>
    <row r="498" spans="1:25" x14ac:dyDescent="0.25">
      <c r="A498" s="5" t="s">
        <v>3</v>
      </c>
      <c r="B498" s="4">
        <v>548</v>
      </c>
      <c r="C498" s="24">
        <v>1000</v>
      </c>
      <c r="D498" s="24">
        <v>2000</v>
      </c>
      <c r="E498" s="24">
        <v>3000</v>
      </c>
      <c r="F498" s="20"/>
      <c r="G498" s="27" t="s">
        <v>3</v>
      </c>
      <c r="H498" s="26">
        <v>542</v>
      </c>
      <c r="I498" s="24">
        <v>2000</v>
      </c>
      <c r="J498" s="24">
        <v>4000</v>
      </c>
      <c r="K498" s="24">
        <v>6400</v>
      </c>
      <c r="L498" s="20"/>
      <c r="M498" s="20"/>
      <c r="N498" s="20"/>
      <c r="O498" s="20"/>
      <c r="P498" s="20"/>
      <c r="Q498" s="2"/>
      <c r="R498" s="2"/>
      <c r="S498" s="2"/>
      <c r="T498" s="2"/>
      <c r="U498" s="2"/>
      <c r="V498" s="2"/>
      <c r="W498" s="2"/>
      <c r="X498" s="2"/>
      <c r="Y498" s="2"/>
    </row>
    <row r="499" spans="1:25" x14ac:dyDescent="0.25">
      <c r="A499" s="5" t="s">
        <v>2</v>
      </c>
      <c r="B499" s="4">
        <v>948</v>
      </c>
      <c r="C499" s="24">
        <v>1000</v>
      </c>
      <c r="D499" s="24">
        <v>1500</v>
      </c>
      <c r="E499" s="24">
        <v>2500</v>
      </c>
      <c r="F499" s="20"/>
      <c r="G499" s="27" t="s">
        <v>2</v>
      </c>
      <c r="H499" s="26">
        <v>945</v>
      </c>
      <c r="I499" s="24">
        <v>2000</v>
      </c>
      <c r="J499" s="24">
        <v>3000</v>
      </c>
      <c r="K499" s="24">
        <v>5000</v>
      </c>
      <c r="L499" s="20"/>
      <c r="M499" s="20"/>
      <c r="N499" s="20"/>
      <c r="O499" s="20"/>
      <c r="P499" s="20"/>
      <c r="Q499" s="2"/>
      <c r="R499" s="2"/>
      <c r="S499" s="2"/>
      <c r="T499" s="2"/>
      <c r="U499" s="2"/>
      <c r="V499" s="2"/>
      <c r="W499" s="2"/>
      <c r="X499" s="2"/>
      <c r="Y499" s="2"/>
    </row>
    <row r="500" spans="1:25" x14ac:dyDescent="0.25">
      <c r="A500" s="5" t="s">
        <v>1</v>
      </c>
      <c r="B500" s="4">
        <v>278</v>
      </c>
      <c r="C500" s="24">
        <v>750</v>
      </c>
      <c r="D500" s="24">
        <v>1225</v>
      </c>
      <c r="E500" s="24">
        <v>2000</v>
      </c>
      <c r="F500" s="20"/>
      <c r="G500" s="27" t="s">
        <v>1</v>
      </c>
      <c r="H500" s="26">
        <v>277</v>
      </c>
      <c r="I500" s="24">
        <v>1500</v>
      </c>
      <c r="J500" s="24">
        <v>3000</v>
      </c>
      <c r="K500" s="24">
        <v>4000</v>
      </c>
      <c r="L500" s="20"/>
      <c r="M500" s="20"/>
      <c r="N500" s="20"/>
      <c r="O500" s="20"/>
      <c r="P500" s="20"/>
      <c r="Q500" s="2"/>
      <c r="R500" s="2"/>
      <c r="S500" s="2"/>
      <c r="T500" s="2"/>
      <c r="U500" s="2"/>
      <c r="V500" s="2"/>
      <c r="W500" s="2"/>
      <c r="X500" s="2"/>
      <c r="Y500" s="2"/>
    </row>
    <row r="501" spans="1:25" x14ac:dyDescent="0.25">
      <c r="A501" s="5" t="s">
        <v>0</v>
      </c>
      <c r="B501" s="4">
        <v>407</v>
      </c>
      <c r="C501" s="24">
        <v>750</v>
      </c>
      <c r="D501" s="24">
        <v>1000</v>
      </c>
      <c r="E501" s="24">
        <v>1725</v>
      </c>
      <c r="F501" s="20"/>
      <c r="G501" s="27" t="s">
        <v>0</v>
      </c>
      <c r="H501" s="26">
        <v>405</v>
      </c>
      <c r="I501" s="24">
        <v>1500</v>
      </c>
      <c r="J501" s="24">
        <v>2500</v>
      </c>
      <c r="K501" s="24">
        <v>4000</v>
      </c>
      <c r="L501" s="20"/>
      <c r="M501" s="20"/>
      <c r="N501" s="20"/>
      <c r="O501" s="20"/>
      <c r="P501" s="20"/>
      <c r="Q501" s="2"/>
      <c r="R501" s="2"/>
      <c r="S501" s="2"/>
      <c r="T501" s="2"/>
      <c r="U501" s="2"/>
      <c r="V501" s="2"/>
      <c r="W501" s="2"/>
      <c r="X501" s="2"/>
      <c r="Y501" s="2"/>
    </row>
    <row r="503" spans="1:25" x14ac:dyDescent="0.25">
      <c r="A503" s="1" t="s">
        <v>123</v>
      </c>
      <c r="G503" s="1" t="s">
        <v>122</v>
      </c>
    </row>
    <row r="505" spans="1:25" x14ac:dyDescent="0.25">
      <c r="A505" s="10" t="s">
        <v>16</v>
      </c>
      <c r="B505" s="10" t="s">
        <v>15</v>
      </c>
      <c r="C505" s="10" t="s">
        <v>75</v>
      </c>
      <c r="D505" s="10" t="s">
        <v>74</v>
      </c>
      <c r="E505" s="10" t="s">
        <v>73</v>
      </c>
      <c r="F505" s="9"/>
      <c r="G505" s="10" t="s">
        <v>16</v>
      </c>
      <c r="H505" s="10" t="s">
        <v>15</v>
      </c>
      <c r="I505" s="10" t="s">
        <v>75</v>
      </c>
      <c r="J505" s="10" t="s">
        <v>74</v>
      </c>
      <c r="K505" s="10" t="s">
        <v>73</v>
      </c>
      <c r="L505" s="9"/>
      <c r="M505" s="9"/>
      <c r="N505" s="9"/>
      <c r="O505" s="9"/>
      <c r="P505" s="9"/>
      <c r="Q505" s="9"/>
      <c r="R505" s="9"/>
      <c r="S505" s="9"/>
      <c r="T505" s="9"/>
      <c r="U505" s="9"/>
      <c r="V505" s="9"/>
      <c r="W505" s="9"/>
      <c r="X505" s="9"/>
      <c r="Y505" s="9"/>
    </row>
    <row r="506" spans="1:25" x14ac:dyDescent="0.25">
      <c r="A506" s="6" t="s">
        <v>11</v>
      </c>
      <c r="B506" s="4">
        <v>2351</v>
      </c>
      <c r="C506" s="24">
        <v>3000</v>
      </c>
      <c r="D506" s="24">
        <v>4500</v>
      </c>
      <c r="E506" s="24">
        <v>6000</v>
      </c>
      <c r="F506" s="20"/>
      <c r="G506" s="25" t="s">
        <v>11</v>
      </c>
      <c r="H506" s="26">
        <v>2345</v>
      </c>
      <c r="I506" s="24">
        <v>6400</v>
      </c>
      <c r="J506" s="24">
        <v>9000</v>
      </c>
      <c r="K506" s="24">
        <v>12700</v>
      </c>
      <c r="L506" s="20"/>
      <c r="M506" s="20"/>
      <c r="N506" s="20"/>
      <c r="O506" s="20"/>
      <c r="P506" s="20"/>
      <c r="Q506" s="2"/>
      <c r="R506" s="2"/>
      <c r="S506" s="2"/>
      <c r="T506" s="2"/>
      <c r="U506" s="2"/>
      <c r="V506" s="2"/>
      <c r="W506" s="2"/>
      <c r="X506" s="2"/>
      <c r="Y506" s="2"/>
    </row>
    <row r="507" spans="1:25" x14ac:dyDescent="0.25">
      <c r="A507" s="5" t="s">
        <v>10</v>
      </c>
      <c r="B507" s="4">
        <v>766</v>
      </c>
      <c r="C507" s="24">
        <v>3000</v>
      </c>
      <c r="D507" s="24">
        <v>4000</v>
      </c>
      <c r="E507" s="24">
        <v>6000</v>
      </c>
      <c r="F507" s="20"/>
      <c r="G507" s="27" t="s">
        <v>10</v>
      </c>
      <c r="H507" s="26">
        <v>765</v>
      </c>
      <c r="I507" s="24">
        <v>6400</v>
      </c>
      <c r="J507" s="24">
        <v>8000</v>
      </c>
      <c r="K507" s="24">
        <v>12000</v>
      </c>
      <c r="L507" s="20"/>
      <c r="M507" s="20"/>
      <c r="N507" s="20"/>
      <c r="O507" s="20"/>
      <c r="P507" s="20"/>
      <c r="Q507" s="2"/>
      <c r="R507" s="2"/>
      <c r="S507" s="2"/>
      <c r="T507" s="2"/>
      <c r="U507" s="2"/>
      <c r="V507" s="2"/>
      <c r="W507" s="2"/>
      <c r="X507" s="2"/>
      <c r="Y507" s="2"/>
    </row>
    <row r="508" spans="1:25" x14ac:dyDescent="0.25">
      <c r="A508" s="5" t="s">
        <v>9</v>
      </c>
      <c r="B508" s="4">
        <v>356</v>
      </c>
      <c r="C508" s="24">
        <v>3000</v>
      </c>
      <c r="D508" s="24">
        <v>4200</v>
      </c>
      <c r="E508" s="24">
        <v>6450</v>
      </c>
      <c r="F508" s="20"/>
      <c r="G508" s="27" t="s">
        <v>9</v>
      </c>
      <c r="H508" s="26">
        <v>354</v>
      </c>
      <c r="I508" s="24">
        <v>6000</v>
      </c>
      <c r="J508" s="24">
        <v>9000</v>
      </c>
      <c r="K508" s="24">
        <v>12900</v>
      </c>
      <c r="L508" s="20"/>
      <c r="M508" s="20"/>
      <c r="N508" s="20"/>
      <c r="O508" s="20"/>
      <c r="P508" s="20"/>
      <c r="Q508" s="2"/>
      <c r="R508" s="2"/>
      <c r="S508" s="2"/>
      <c r="T508" s="2"/>
      <c r="U508" s="2"/>
      <c r="V508" s="2"/>
      <c r="W508" s="2"/>
      <c r="X508" s="2"/>
      <c r="Y508" s="2"/>
    </row>
    <row r="509" spans="1:25" x14ac:dyDescent="0.25">
      <c r="A509" s="5" t="s">
        <v>8</v>
      </c>
      <c r="B509" s="4">
        <v>547</v>
      </c>
      <c r="C509" s="24">
        <v>3500</v>
      </c>
      <c r="D509" s="24">
        <v>5000</v>
      </c>
      <c r="E509" s="24">
        <v>6350</v>
      </c>
      <c r="F509" s="20"/>
      <c r="G509" s="27" t="s">
        <v>8</v>
      </c>
      <c r="H509" s="26">
        <v>545</v>
      </c>
      <c r="I509" s="24">
        <v>8000</v>
      </c>
      <c r="J509" s="24">
        <v>10000</v>
      </c>
      <c r="K509" s="24">
        <v>13200</v>
      </c>
      <c r="L509" s="20"/>
      <c r="M509" s="20"/>
      <c r="N509" s="20"/>
      <c r="O509" s="20"/>
      <c r="P509" s="20"/>
      <c r="Q509" s="2"/>
      <c r="R509" s="2"/>
      <c r="S509" s="2"/>
      <c r="T509" s="2"/>
      <c r="U509" s="2"/>
      <c r="V509" s="2"/>
      <c r="W509" s="2"/>
      <c r="X509" s="2"/>
      <c r="Y509" s="2"/>
    </row>
    <row r="510" spans="1:25" x14ac:dyDescent="0.25">
      <c r="A510" s="5" t="s">
        <v>7</v>
      </c>
      <c r="B510" s="4">
        <v>305</v>
      </c>
      <c r="C510" s="24">
        <v>3500</v>
      </c>
      <c r="D510" s="24">
        <v>4890</v>
      </c>
      <c r="E510" s="24">
        <v>6300</v>
      </c>
      <c r="F510" s="20"/>
      <c r="G510" s="27" t="s">
        <v>7</v>
      </c>
      <c r="H510" s="26">
        <v>305</v>
      </c>
      <c r="I510" s="24">
        <v>7000</v>
      </c>
      <c r="J510" s="24">
        <v>10000</v>
      </c>
      <c r="K510" s="24">
        <v>12700</v>
      </c>
      <c r="L510" s="20"/>
      <c r="M510" s="20"/>
      <c r="N510" s="20"/>
      <c r="O510" s="20"/>
      <c r="P510" s="20"/>
      <c r="Q510" s="2"/>
      <c r="R510" s="2"/>
      <c r="S510" s="2"/>
      <c r="T510" s="2"/>
      <c r="U510" s="2"/>
      <c r="V510" s="2"/>
      <c r="W510" s="2"/>
      <c r="X510" s="2"/>
      <c r="Y510" s="2"/>
    </row>
    <row r="511" spans="1:25" x14ac:dyDescent="0.25">
      <c r="A511" s="5" t="s">
        <v>6</v>
      </c>
      <c r="B511" s="4">
        <v>377</v>
      </c>
      <c r="C511" s="24">
        <v>3000</v>
      </c>
      <c r="D511" s="24">
        <v>4000</v>
      </c>
      <c r="E511" s="24">
        <v>5500</v>
      </c>
      <c r="F511" s="20"/>
      <c r="G511" s="27" t="s">
        <v>6</v>
      </c>
      <c r="H511" s="26">
        <v>376</v>
      </c>
      <c r="I511" s="24">
        <v>6000</v>
      </c>
      <c r="J511" s="24">
        <v>8000</v>
      </c>
      <c r="K511" s="24">
        <v>11125</v>
      </c>
      <c r="L511" s="20"/>
      <c r="M511" s="20"/>
      <c r="N511" s="20"/>
      <c r="O511" s="20"/>
      <c r="P511" s="20"/>
      <c r="Q511" s="2"/>
      <c r="R511" s="2"/>
      <c r="S511" s="2"/>
      <c r="T511" s="2"/>
      <c r="U511" s="2"/>
      <c r="V511" s="2"/>
      <c r="W511" s="2"/>
      <c r="X511" s="2"/>
      <c r="Y511" s="2"/>
    </row>
    <row r="512" spans="1:25" x14ac:dyDescent="0.25">
      <c r="A512" s="5" t="s">
        <v>5</v>
      </c>
      <c r="B512" s="4">
        <v>1350</v>
      </c>
      <c r="C512" s="24">
        <v>3300</v>
      </c>
      <c r="D512" s="24">
        <v>4500</v>
      </c>
      <c r="E512" s="24">
        <v>6175</v>
      </c>
      <c r="F512" s="20"/>
      <c r="G512" s="27" t="s">
        <v>5</v>
      </c>
      <c r="H512" s="26">
        <v>1346</v>
      </c>
      <c r="I512" s="24">
        <v>7000</v>
      </c>
      <c r="J512" s="24">
        <v>9950</v>
      </c>
      <c r="K512" s="24">
        <v>12700</v>
      </c>
      <c r="L512" s="20"/>
      <c r="M512" s="20"/>
      <c r="N512" s="20"/>
      <c r="O512" s="20"/>
      <c r="P512" s="20"/>
      <c r="Q512" s="2"/>
      <c r="R512" s="2"/>
      <c r="S512" s="2"/>
      <c r="T512" s="2"/>
      <c r="U512" s="2"/>
      <c r="V512" s="2"/>
      <c r="W512" s="2"/>
      <c r="X512" s="2"/>
      <c r="Y512" s="2"/>
    </row>
    <row r="513" spans="1:25" x14ac:dyDescent="0.25">
      <c r="A513" s="5" t="s">
        <v>4</v>
      </c>
      <c r="B513" s="4">
        <v>869</v>
      </c>
      <c r="C513" s="24">
        <v>3000</v>
      </c>
      <c r="D513" s="24">
        <v>4000</v>
      </c>
      <c r="E513" s="24">
        <v>6000</v>
      </c>
      <c r="F513" s="20"/>
      <c r="G513" s="27" t="s">
        <v>4</v>
      </c>
      <c r="H513" s="26">
        <v>868</v>
      </c>
      <c r="I513" s="24">
        <v>6000</v>
      </c>
      <c r="J513" s="24">
        <v>8550</v>
      </c>
      <c r="K513" s="24">
        <v>12000</v>
      </c>
      <c r="L513" s="20"/>
      <c r="M513" s="20"/>
      <c r="N513" s="20"/>
      <c r="O513" s="20"/>
      <c r="P513" s="20"/>
      <c r="Q513" s="2"/>
      <c r="R513" s="2"/>
      <c r="S513" s="2"/>
      <c r="T513" s="2"/>
      <c r="U513" s="2"/>
      <c r="V513" s="2"/>
      <c r="W513" s="2"/>
      <c r="X513" s="2"/>
      <c r="Y513" s="2"/>
    </row>
    <row r="514" spans="1:25" x14ac:dyDescent="0.25">
      <c r="A514" s="5" t="s">
        <v>3</v>
      </c>
      <c r="B514" s="4">
        <v>573</v>
      </c>
      <c r="C514" s="24">
        <v>3500</v>
      </c>
      <c r="D514" s="24">
        <v>5250</v>
      </c>
      <c r="E514" s="24">
        <v>6900</v>
      </c>
      <c r="F514" s="20"/>
      <c r="G514" s="27" t="s">
        <v>3</v>
      </c>
      <c r="H514" s="26">
        <v>570</v>
      </c>
      <c r="I514" s="24">
        <v>7425</v>
      </c>
      <c r="J514" s="24">
        <v>10900</v>
      </c>
      <c r="K514" s="24">
        <v>14250</v>
      </c>
      <c r="L514" s="20"/>
      <c r="M514" s="20"/>
      <c r="N514" s="20"/>
      <c r="O514" s="20"/>
      <c r="P514" s="20"/>
      <c r="Q514" s="2"/>
      <c r="R514" s="2"/>
      <c r="S514" s="2"/>
      <c r="T514" s="2"/>
      <c r="U514" s="2"/>
      <c r="V514" s="2"/>
      <c r="W514" s="2"/>
      <c r="X514" s="2"/>
      <c r="Y514" s="2"/>
    </row>
    <row r="515" spans="1:25" x14ac:dyDescent="0.25">
      <c r="A515" s="5" t="s">
        <v>2</v>
      </c>
      <c r="B515" s="4">
        <v>1006</v>
      </c>
      <c r="C515" s="24">
        <v>3000</v>
      </c>
      <c r="D515" s="24">
        <v>4500</v>
      </c>
      <c r="E515" s="24">
        <v>6000</v>
      </c>
      <c r="F515" s="20"/>
      <c r="G515" s="27" t="s">
        <v>2</v>
      </c>
      <c r="H515" s="26">
        <v>1004</v>
      </c>
      <c r="I515" s="24">
        <v>6000</v>
      </c>
      <c r="J515" s="24">
        <v>9000</v>
      </c>
      <c r="K515" s="24">
        <v>12500</v>
      </c>
      <c r="L515" s="20"/>
      <c r="M515" s="20"/>
      <c r="N515" s="20"/>
      <c r="O515" s="20"/>
      <c r="P515" s="20"/>
      <c r="Q515" s="2"/>
      <c r="R515" s="2"/>
      <c r="S515" s="2"/>
      <c r="T515" s="2"/>
      <c r="U515" s="2"/>
      <c r="V515" s="2"/>
      <c r="W515" s="2"/>
      <c r="X515" s="2"/>
      <c r="Y515" s="2"/>
    </row>
    <row r="516" spans="1:25" x14ac:dyDescent="0.25">
      <c r="A516" s="5" t="s">
        <v>1</v>
      </c>
      <c r="B516" s="4">
        <v>297</v>
      </c>
      <c r="C516" s="24">
        <v>3000</v>
      </c>
      <c r="D516" s="24">
        <v>4000</v>
      </c>
      <c r="E516" s="24">
        <v>5450</v>
      </c>
      <c r="F516" s="20"/>
      <c r="G516" s="27" t="s">
        <v>1</v>
      </c>
      <c r="H516" s="26">
        <v>296</v>
      </c>
      <c r="I516" s="24">
        <v>6000</v>
      </c>
      <c r="J516" s="24">
        <v>8000</v>
      </c>
      <c r="K516" s="24">
        <v>12000</v>
      </c>
      <c r="L516" s="20"/>
      <c r="M516" s="20"/>
      <c r="N516" s="20"/>
      <c r="O516" s="20"/>
      <c r="P516" s="20"/>
      <c r="Q516" s="2"/>
      <c r="R516" s="2"/>
      <c r="S516" s="2"/>
      <c r="T516" s="2"/>
      <c r="U516" s="2"/>
      <c r="V516" s="2"/>
      <c r="W516" s="2"/>
      <c r="X516" s="2"/>
      <c r="Y516" s="2"/>
    </row>
    <row r="517" spans="1:25" x14ac:dyDescent="0.25">
      <c r="A517" s="5" t="s">
        <v>0</v>
      </c>
      <c r="B517" s="4">
        <v>441</v>
      </c>
      <c r="C517" s="24">
        <v>3000</v>
      </c>
      <c r="D517" s="24">
        <v>4000</v>
      </c>
      <c r="E517" s="24">
        <v>5500</v>
      </c>
      <c r="F517" s="20"/>
      <c r="G517" s="27" t="s">
        <v>0</v>
      </c>
      <c r="H517" s="26">
        <v>441</v>
      </c>
      <c r="I517" s="24">
        <v>6000</v>
      </c>
      <c r="J517" s="24">
        <v>8000</v>
      </c>
      <c r="K517" s="24">
        <v>11000</v>
      </c>
      <c r="L517" s="20"/>
      <c r="M517" s="20"/>
      <c r="N517" s="20"/>
      <c r="O517" s="20"/>
      <c r="P517" s="20"/>
      <c r="Q517" s="2"/>
      <c r="R517" s="2"/>
      <c r="S517" s="2"/>
      <c r="T517" s="2"/>
      <c r="U517" s="2"/>
      <c r="V517" s="2"/>
      <c r="W517" s="2"/>
      <c r="X517" s="2"/>
      <c r="Y517" s="2"/>
    </row>
    <row r="519" spans="1:25" x14ac:dyDescent="0.25">
      <c r="A519" s="1" t="s">
        <v>121</v>
      </c>
      <c r="G519" s="1" t="s">
        <v>120</v>
      </c>
    </row>
    <row r="521" spans="1:25" x14ac:dyDescent="0.25">
      <c r="A521" s="10" t="s">
        <v>16</v>
      </c>
      <c r="B521" s="7" t="s">
        <v>15</v>
      </c>
      <c r="C521" s="10" t="s">
        <v>75</v>
      </c>
      <c r="D521" s="10" t="s">
        <v>74</v>
      </c>
      <c r="E521" s="10" t="s">
        <v>73</v>
      </c>
      <c r="F521" s="9"/>
      <c r="G521" s="10" t="s">
        <v>16</v>
      </c>
      <c r="H521" s="10" t="s">
        <v>15</v>
      </c>
      <c r="I521" s="10" t="s">
        <v>75</v>
      </c>
      <c r="J521" s="10" t="s">
        <v>74</v>
      </c>
      <c r="K521" s="10" t="s">
        <v>73</v>
      </c>
      <c r="L521" s="9"/>
      <c r="M521" s="9"/>
      <c r="N521" s="9"/>
      <c r="O521" s="9"/>
      <c r="P521" s="9"/>
      <c r="Q521" s="9"/>
      <c r="R521" s="9"/>
      <c r="S521" s="9"/>
      <c r="T521" s="9"/>
      <c r="U521" s="9"/>
      <c r="V521" s="9"/>
      <c r="W521" s="9"/>
      <c r="X521" s="9"/>
      <c r="Y521" s="9"/>
    </row>
    <row r="522" spans="1:25" x14ac:dyDescent="0.25">
      <c r="A522" s="6" t="s">
        <v>11</v>
      </c>
      <c r="B522" s="4">
        <v>1294</v>
      </c>
      <c r="C522" s="19">
        <v>0.2</v>
      </c>
      <c r="D522" s="19">
        <v>0.2</v>
      </c>
      <c r="E522" s="19">
        <v>0.2</v>
      </c>
      <c r="F522" s="20"/>
      <c r="G522" s="25" t="s">
        <v>11</v>
      </c>
      <c r="H522" s="26">
        <v>2016</v>
      </c>
      <c r="I522" s="28">
        <v>20</v>
      </c>
      <c r="J522" s="28">
        <v>25</v>
      </c>
      <c r="K522" s="28">
        <v>30</v>
      </c>
      <c r="L522" s="20"/>
      <c r="M522" s="20"/>
      <c r="N522" s="20"/>
      <c r="O522" s="20"/>
      <c r="P522" s="20"/>
      <c r="Q522" s="2"/>
      <c r="R522" s="2"/>
      <c r="S522" s="2"/>
      <c r="T522" s="2"/>
      <c r="U522" s="2"/>
      <c r="V522" s="2"/>
      <c r="W522" s="2"/>
      <c r="X522" s="2"/>
      <c r="Y522" s="2"/>
    </row>
    <row r="523" spans="1:25" x14ac:dyDescent="0.25">
      <c r="A523" s="5" t="s">
        <v>10</v>
      </c>
      <c r="B523" s="4">
        <v>475</v>
      </c>
      <c r="C523" s="19">
        <v>0.2</v>
      </c>
      <c r="D523" s="19">
        <v>0.2</v>
      </c>
      <c r="E523" s="19">
        <v>0.2</v>
      </c>
      <c r="F523" s="20"/>
      <c r="G523" s="27" t="s">
        <v>10</v>
      </c>
      <c r="H523" s="26">
        <v>610</v>
      </c>
      <c r="I523" s="28">
        <v>25</v>
      </c>
      <c r="J523" s="28">
        <v>25</v>
      </c>
      <c r="K523" s="28">
        <v>30</v>
      </c>
      <c r="L523" s="20"/>
      <c r="M523" s="20"/>
      <c r="N523" s="20"/>
      <c r="O523" s="20"/>
      <c r="P523" s="20"/>
      <c r="Q523" s="2"/>
      <c r="R523" s="2"/>
      <c r="S523" s="2"/>
      <c r="T523" s="2"/>
      <c r="U523" s="2"/>
      <c r="V523" s="2"/>
      <c r="W523" s="2"/>
      <c r="X523" s="2"/>
      <c r="Y523" s="2"/>
    </row>
    <row r="524" spans="1:25" x14ac:dyDescent="0.25">
      <c r="A524" s="5" t="s">
        <v>9</v>
      </c>
      <c r="B524" s="4">
        <v>131</v>
      </c>
      <c r="C524" s="19">
        <v>0.15</v>
      </c>
      <c r="D524" s="19">
        <v>0.2</v>
      </c>
      <c r="E524" s="19">
        <v>0.2</v>
      </c>
      <c r="F524" s="20"/>
      <c r="G524" s="27" t="s">
        <v>9</v>
      </c>
      <c r="H524" s="26">
        <v>315</v>
      </c>
      <c r="I524" s="28">
        <v>20</v>
      </c>
      <c r="J524" s="28">
        <v>25</v>
      </c>
      <c r="K524" s="28">
        <v>30</v>
      </c>
      <c r="L524" s="20"/>
      <c r="M524" s="20"/>
      <c r="N524" s="20"/>
      <c r="O524" s="20"/>
      <c r="P524" s="20"/>
      <c r="Q524" s="2"/>
      <c r="R524" s="2"/>
      <c r="S524" s="2"/>
      <c r="T524" s="2"/>
      <c r="U524" s="2"/>
      <c r="V524" s="2"/>
      <c r="W524" s="2"/>
      <c r="X524" s="2"/>
      <c r="Y524" s="2"/>
    </row>
    <row r="525" spans="1:25" x14ac:dyDescent="0.25">
      <c r="A525" s="5" t="s">
        <v>8</v>
      </c>
      <c r="B525" s="4">
        <v>312</v>
      </c>
      <c r="C525" s="19">
        <v>0.2</v>
      </c>
      <c r="D525" s="19">
        <v>0.2</v>
      </c>
      <c r="E525" s="19">
        <v>0.2</v>
      </c>
      <c r="F525" s="20"/>
      <c r="G525" s="27" t="s">
        <v>8</v>
      </c>
      <c r="H525" s="26">
        <v>490</v>
      </c>
      <c r="I525" s="28">
        <v>25</v>
      </c>
      <c r="J525" s="28">
        <v>30</v>
      </c>
      <c r="K525" s="28">
        <v>35</v>
      </c>
      <c r="L525" s="20"/>
      <c r="M525" s="20"/>
      <c r="N525" s="20"/>
      <c r="O525" s="20"/>
      <c r="P525" s="20"/>
      <c r="Q525" s="2"/>
      <c r="R525" s="2"/>
      <c r="S525" s="2"/>
      <c r="T525" s="2"/>
      <c r="U525" s="2"/>
      <c r="V525" s="2"/>
      <c r="W525" s="2"/>
      <c r="X525" s="2"/>
      <c r="Y525" s="2"/>
    </row>
    <row r="526" spans="1:25" x14ac:dyDescent="0.25">
      <c r="A526" s="5" t="s">
        <v>7</v>
      </c>
      <c r="B526" s="4">
        <v>179</v>
      </c>
      <c r="C526" s="19">
        <v>0.2</v>
      </c>
      <c r="D526" s="19">
        <v>0.2</v>
      </c>
      <c r="E526" s="19">
        <v>0.3</v>
      </c>
      <c r="F526" s="20"/>
      <c r="G526" s="27" t="s">
        <v>7</v>
      </c>
      <c r="H526" s="26">
        <v>275</v>
      </c>
      <c r="I526" s="28">
        <v>25</v>
      </c>
      <c r="J526" s="28">
        <v>25</v>
      </c>
      <c r="K526" s="28">
        <v>30</v>
      </c>
      <c r="L526" s="20"/>
      <c r="M526" s="20"/>
      <c r="N526" s="20"/>
      <c r="O526" s="20"/>
      <c r="P526" s="20"/>
      <c r="Q526" s="2"/>
      <c r="R526" s="2"/>
      <c r="S526" s="2"/>
      <c r="T526" s="2"/>
      <c r="U526" s="2"/>
      <c r="V526" s="2"/>
      <c r="W526" s="2"/>
      <c r="X526" s="2"/>
      <c r="Y526" s="2"/>
    </row>
    <row r="527" spans="1:25" x14ac:dyDescent="0.25">
      <c r="A527" s="5" t="s">
        <v>6</v>
      </c>
      <c r="B527" s="4">
        <v>197</v>
      </c>
      <c r="C527" s="19">
        <v>0.2</v>
      </c>
      <c r="D527" s="19">
        <v>0.2</v>
      </c>
      <c r="E527" s="19">
        <v>0.2</v>
      </c>
      <c r="F527" s="20"/>
      <c r="G527" s="27" t="s">
        <v>6</v>
      </c>
      <c r="H527" s="26">
        <v>326</v>
      </c>
      <c r="I527" s="28">
        <v>20</v>
      </c>
      <c r="J527" s="28">
        <v>25</v>
      </c>
      <c r="K527" s="28">
        <v>30</v>
      </c>
      <c r="L527" s="20"/>
      <c r="M527" s="20"/>
      <c r="N527" s="20"/>
      <c r="O527" s="20"/>
      <c r="P527" s="20"/>
      <c r="Q527" s="2"/>
      <c r="R527" s="2"/>
      <c r="S527" s="2"/>
      <c r="T527" s="2"/>
      <c r="U527" s="2"/>
      <c r="V527" s="2"/>
      <c r="W527" s="2"/>
      <c r="X527" s="2"/>
      <c r="Y527" s="2"/>
    </row>
    <row r="528" spans="1:25" x14ac:dyDescent="0.25">
      <c r="A528" s="5" t="s">
        <v>5</v>
      </c>
      <c r="B528" s="4">
        <v>700</v>
      </c>
      <c r="C528" s="19">
        <v>0.2</v>
      </c>
      <c r="D528" s="19">
        <v>0.2</v>
      </c>
      <c r="E528" s="19">
        <v>0.25</v>
      </c>
      <c r="F528" s="20"/>
      <c r="G528" s="27" t="s">
        <v>5</v>
      </c>
      <c r="H528" s="26">
        <v>1175</v>
      </c>
      <c r="I528" s="28">
        <v>20</v>
      </c>
      <c r="J528" s="28">
        <v>25</v>
      </c>
      <c r="K528" s="28">
        <v>30</v>
      </c>
      <c r="L528" s="20"/>
      <c r="M528" s="20"/>
      <c r="N528" s="20"/>
      <c r="O528" s="20"/>
      <c r="P528" s="20"/>
      <c r="Q528" s="2"/>
      <c r="R528" s="2"/>
      <c r="S528" s="2"/>
      <c r="T528" s="2"/>
      <c r="U528" s="2"/>
      <c r="V528" s="2"/>
      <c r="W528" s="2"/>
      <c r="X528" s="2"/>
      <c r="Y528" s="2"/>
    </row>
    <row r="529" spans="1:25" x14ac:dyDescent="0.25">
      <c r="A529" s="5" t="s">
        <v>4</v>
      </c>
      <c r="B529" s="4">
        <v>532</v>
      </c>
      <c r="C529" s="19">
        <v>0.2</v>
      </c>
      <c r="D529" s="19">
        <v>0.2</v>
      </c>
      <c r="E529" s="19">
        <v>0.2</v>
      </c>
      <c r="F529" s="20"/>
      <c r="G529" s="27" t="s">
        <v>4</v>
      </c>
      <c r="H529" s="26">
        <v>724</v>
      </c>
      <c r="I529" s="28">
        <v>20</v>
      </c>
      <c r="J529" s="28">
        <v>25</v>
      </c>
      <c r="K529" s="28">
        <v>30</v>
      </c>
      <c r="L529" s="20"/>
      <c r="M529" s="20"/>
      <c r="N529" s="20"/>
      <c r="O529" s="20"/>
      <c r="P529" s="20"/>
      <c r="Q529" s="2"/>
      <c r="R529" s="2"/>
      <c r="S529" s="2"/>
      <c r="T529" s="2"/>
      <c r="U529" s="2"/>
      <c r="V529" s="2"/>
      <c r="W529" s="2"/>
      <c r="X529" s="2"/>
      <c r="Y529" s="2"/>
    </row>
    <row r="530" spans="1:25" x14ac:dyDescent="0.25">
      <c r="A530" s="5" t="s">
        <v>3</v>
      </c>
      <c r="B530" s="4">
        <v>267</v>
      </c>
      <c r="C530" s="19">
        <v>0.2</v>
      </c>
      <c r="D530" s="19">
        <v>0.2</v>
      </c>
      <c r="E530" s="19">
        <v>0.3</v>
      </c>
      <c r="F530" s="20"/>
      <c r="G530" s="27" t="s">
        <v>3</v>
      </c>
      <c r="H530" s="26">
        <v>489</v>
      </c>
      <c r="I530" s="28">
        <v>25</v>
      </c>
      <c r="J530" s="28">
        <v>30</v>
      </c>
      <c r="K530" s="28">
        <v>35</v>
      </c>
      <c r="L530" s="20"/>
      <c r="M530" s="20"/>
      <c r="N530" s="20"/>
      <c r="O530" s="20"/>
      <c r="P530" s="20"/>
      <c r="Q530" s="2"/>
      <c r="R530" s="2"/>
      <c r="S530" s="2"/>
      <c r="T530" s="2"/>
      <c r="U530" s="2"/>
      <c r="V530" s="2"/>
      <c r="W530" s="2"/>
      <c r="X530" s="2"/>
      <c r="Y530" s="2"/>
    </row>
    <row r="531" spans="1:25" x14ac:dyDescent="0.25">
      <c r="A531" s="5" t="s">
        <v>2</v>
      </c>
      <c r="B531" s="4">
        <v>547</v>
      </c>
      <c r="C531" s="19">
        <v>0.2</v>
      </c>
      <c r="D531" s="19">
        <v>0.2</v>
      </c>
      <c r="E531" s="19">
        <v>0.2</v>
      </c>
      <c r="F531" s="20"/>
      <c r="G531" s="27" t="s">
        <v>2</v>
      </c>
      <c r="H531" s="26">
        <v>865</v>
      </c>
      <c r="I531" s="28">
        <v>20</v>
      </c>
      <c r="J531" s="28">
        <v>25</v>
      </c>
      <c r="K531" s="28">
        <v>30</v>
      </c>
      <c r="L531" s="20"/>
      <c r="M531" s="20"/>
      <c r="N531" s="20"/>
      <c r="O531" s="20"/>
      <c r="P531" s="20"/>
      <c r="Q531" s="2"/>
      <c r="R531" s="2"/>
      <c r="S531" s="2"/>
      <c r="T531" s="2"/>
      <c r="U531" s="2"/>
      <c r="V531" s="2"/>
      <c r="W531" s="2"/>
      <c r="X531" s="2"/>
      <c r="Y531" s="2"/>
    </row>
    <row r="532" spans="1:25" x14ac:dyDescent="0.25">
      <c r="A532" s="5" t="s">
        <v>1</v>
      </c>
      <c r="B532" s="4">
        <v>166</v>
      </c>
      <c r="C532" s="19">
        <v>0.2</v>
      </c>
      <c r="D532" s="19">
        <v>0.2</v>
      </c>
      <c r="E532" s="19">
        <v>0.2</v>
      </c>
      <c r="F532" s="20"/>
      <c r="G532" s="27" t="s">
        <v>1</v>
      </c>
      <c r="H532" s="26">
        <v>244</v>
      </c>
      <c r="I532" s="28">
        <v>20</v>
      </c>
      <c r="J532" s="28">
        <v>25</v>
      </c>
      <c r="K532" s="28">
        <v>30</v>
      </c>
      <c r="L532" s="20"/>
      <c r="M532" s="20"/>
      <c r="N532" s="20"/>
      <c r="O532" s="20"/>
      <c r="P532" s="20"/>
      <c r="Q532" s="2"/>
      <c r="R532" s="2"/>
      <c r="S532" s="2"/>
      <c r="T532" s="2"/>
      <c r="U532" s="2"/>
      <c r="V532" s="2"/>
      <c r="W532" s="2"/>
      <c r="X532" s="2"/>
      <c r="Y532" s="2"/>
    </row>
    <row r="533" spans="1:25" x14ac:dyDescent="0.25">
      <c r="A533" s="5" t="s">
        <v>0</v>
      </c>
      <c r="B533" s="4">
        <v>296</v>
      </c>
      <c r="C533" s="19">
        <v>0.2</v>
      </c>
      <c r="D533" s="19">
        <v>0.2</v>
      </c>
      <c r="E533" s="19">
        <v>0.2</v>
      </c>
      <c r="F533" s="20"/>
      <c r="G533" s="27" t="s">
        <v>0</v>
      </c>
      <c r="H533" s="26">
        <v>389</v>
      </c>
      <c r="I533" s="28">
        <v>20</v>
      </c>
      <c r="J533" s="28">
        <v>25</v>
      </c>
      <c r="K533" s="28">
        <v>30</v>
      </c>
      <c r="L533" s="20"/>
      <c r="M533" s="20"/>
      <c r="N533" s="20"/>
      <c r="O533" s="20"/>
      <c r="P533" s="20"/>
      <c r="Q533" s="2"/>
      <c r="R533" s="2"/>
      <c r="S533" s="2"/>
      <c r="T533" s="2"/>
      <c r="U533" s="2"/>
      <c r="V533" s="2"/>
      <c r="W533" s="2"/>
      <c r="X533" s="2"/>
      <c r="Y533" s="2"/>
    </row>
    <row r="535" spans="1:25" x14ac:dyDescent="0.25">
      <c r="A535" s="1" t="s">
        <v>119</v>
      </c>
      <c r="G535" s="1" t="s">
        <v>118</v>
      </c>
    </row>
    <row r="537" spans="1:25" x14ac:dyDescent="0.25">
      <c r="A537" s="10" t="s">
        <v>16</v>
      </c>
      <c r="B537" s="10" t="s">
        <v>15</v>
      </c>
      <c r="C537" s="10" t="s">
        <v>75</v>
      </c>
      <c r="D537" s="10" t="s">
        <v>74</v>
      </c>
      <c r="E537" s="10" t="s">
        <v>73</v>
      </c>
      <c r="F537" s="9"/>
      <c r="G537" s="10" t="s">
        <v>16</v>
      </c>
      <c r="H537" s="10" t="s">
        <v>15</v>
      </c>
      <c r="I537" s="10" t="s">
        <v>75</v>
      </c>
      <c r="J537" s="10" t="s">
        <v>74</v>
      </c>
      <c r="K537" s="10" t="s">
        <v>73</v>
      </c>
      <c r="L537" s="9"/>
      <c r="M537" s="9"/>
      <c r="N537" s="9"/>
      <c r="O537" s="9"/>
      <c r="P537" s="9"/>
      <c r="Q537" s="9"/>
      <c r="R537" s="9"/>
      <c r="S537" s="9"/>
      <c r="T537" s="9"/>
      <c r="U537" s="9"/>
      <c r="V537" s="9"/>
      <c r="W537" s="9"/>
      <c r="X537" s="9"/>
      <c r="Y537" s="9"/>
    </row>
    <row r="538" spans="1:25" x14ac:dyDescent="0.25">
      <c r="A538" s="6" t="s">
        <v>11</v>
      </c>
      <c r="B538" s="4">
        <v>2026</v>
      </c>
      <c r="C538" s="28">
        <v>35</v>
      </c>
      <c r="D538" s="28">
        <v>50</v>
      </c>
      <c r="E538" s="28">
        <v>55</v>
      </c>
      <c r="F538" s="20"/>
      <c r="G538" s="25" t="s">
        <v>11</v>
      </c>
      <c r="H538" s="26">
        <v>1802</v>
      </c>
      <c r="I538" s="28">
        <v>150</v>
      </c>
      <c r="J538" s="28">
        <v>250</v>
      </c>
      <c r="K538" s="28">
        <v>300</v>
      </c>
      <c r="L538" s="20"/>
      <c r="M538" s="20"/>
      <c r="N538" s="20"/>
      <c r="O538" s="20"/>
      <c r="P538" s="20"/>
      <c r="Q538" s="2"/>
      <c r="R538" s="2"/>
      <c r="S538" s="2"/>
      <c r="T538" s="2"/>
      <c r="U538" s="2"/>
      <c r="V538" s="2"/>
      <c r="W538" s="2"/>
      <c r="X538" s="2"/>
      <c r="Y538" s="2"/>
    </row>
    <row r="539" spans="1:25" x14ac:dyDescent="0.25">
      <c r="A539" s="5" t="s">
        <v>10</v>
      </c>
      <c r="B539" s="4">
        <v>619</v>
      </c>
      <c r="C539" s="28">
        <v>35</v>
      </c>
      <c r="D539" s="28">
        <v>50</v>
      </c>
      <c r="E539" s="28">
        <v>60</v>
      </c>
      <c r="F539" s="20"/>
      <c r="G539" s="27" t="s">
        <v>10</v>
      </c>
      <c r="H539" s="26">
        <v>555</v>
      </c>
      <c r="I539" s="28">
        <v>150</v>
      </c>
      <c r="J539" s="28">
        <v>250</v>
      </c>
      <c r="K539" s="28">
        <v>300</v>
      </c>
      <c r="L539" s="20"/>
      <c r="M539" s="20"/>
      <c r="N539" s="20"/>
      <c r="O539" s="20"/>
      <c r="P539" s="20"/>
      <c r="Q539" s="2"/>
      <c r="R539" s="2"/>
      <c r="S539" s="2"/>
      <c r="T539" s="2"/>
      <c r="U539" s="2"/>
      <c r="V539" s="2"/>
      <c r="W539" s="2"/>
      <c r="X539" s="2"/>
      <c r="Y539" s="2"/>
    </row>
    <row r="540" spans="1:25" x14ac:dyDescent="0.25">
      <c r="A540" s="5" t="s">
        <v>9</v>
      </c>
      <c r="B540" s="4">
        <v>318</v>
      </c>
      <c r="C540" s="28">
        <v>25</v>
      </c>
      <c r="D540" s="28">
        <v>40</v>
      </c>
      <c r="E540" s="28">
        <v>50</v>
      </c>
      <c r="F540" s="20"/>
      <c r="G540" s="27" t="s">
        <v>9</v>
      </c>
      <c r="H540" s="26">
        <v>316</v>
      </c>
      <c r="I540" s="28">
        <v>125</v>
      </c>
      <c r="J540" s="28">
        <v>150</v>
      </c>
      <c r="K540" s="28">
        <v>250</v>
      </c>
      <c r="L540" s="20"/>
      <c r="M540" s="20"/>
      <c r="N540" s="20"/>
      <c r="O540" s="20"/>
      <c r="P540" s="20"/>
      <c r="Q540" s="2"/>
      <c r="R540" s="2"/>
      <c r="S540" s="2"/>
      <c r="T540" s="2"/>
      <c r="U540" s="2"/>
      <c r="V540" s="2"/>
      <c r="W540" s="2"/>
      <c r="X540" s="2"/>
      <c r="Y540" s="2"/>
    </row>
    <row r="541" spans="1:25" x14ac:dyDescent="0.25">
      <c r="A541" s="5" t="s">
        <v>8</v>
      </c>
      <c r="B541" s="4">
        <v>493</v>
      </c>
      <c r="C541" s="28">
        <v>40</v>
      </c>
      <c r="D541" s="28">
        <v>50</v>
      </c>
      <c r="E541" s="28">
        <v>60</v>
      </c>
      <c r="F541" s="20"/>
      <c r="G541" s="27" t="s">
        <v>8</v>
      </c>
      <c r="H541" s="26">
        <v>416</v>
      </c>
      <c r="I541" s="28">
        <v>200</v>
      </c>
      <c r="J541" s="28">
        <v>250</v>
      </c>
      <c r="K541" s="28">
        <v>400</v>
      </c>
      <c r="L541" s="20"/>
      <c r="M541" s="20"/>
      <c r="N541" s="20"/>
      <c r="O541" s="20"/>
      <c r="P541" s="20"/>
      <c r="Q541" s="2"/>
      <c r="R541" s="2"/>
      <c r="S541" s="2"/>
      <c r="T541" s="2"/>
      <c r="U541" s="2"/>
      <c r="V541" s="2"/>
      <c r="W541" s="2"/>
      <c r="X541" s="2"/>
      <c r="Y541" s="2"/>
    </row>
    <row r="542" spans="1:25" x14ac:dyDescent="0.25">
      <c r="A542" s="5" t="s">
        <v>7</v>
      </c>
      <c r="B542" s="4">
        <v>269</v>
      </c>
      <c r="C542" s="28">
        <v>40</v>
      </c>
      <c r="D542" s="28">
        <v>50</v>
      </c>
      <c r="E542" s="28">
        <v>60</v>
      </c>
      <c r="F542" s="20"/>
      <c r="G542" s="27" t="s">
        <v>7</v>
      </c>
      <c r="H542" s="26">
        <v>220</v>
      </c>
      <c r="I542" s="28">
        <v>150</v>
      </c>
      <c r="J542" s="28">
        <v>250</v>
      </c>
      <c r="K542" s="28">
        <v>350</v>
      </c>
      <c r="L542" s="20"/>
      <c r="M542" s="20"/>
      <c r="N542" s="20"/>
      <c r="O542" s="20"/>
      <c r="P542" s="20"/>
      <c r="Q542" s="2"/>
      <c r="R542" s="2"/>
      <c r="S542" s="2"/>
      <c r="T542" s="2"/>
      <c r="U542" s="2"/>
      <c r="V542" s="2"/>
      <c r="W542" s="2"/>
      <c r="X542" s="2"/>
      <c r="Y542" s="2"/>
    </row>
    <row r="543" spans="1:25" x14ac:dyDescent="0.25">
      <c r="A543" s="5" t="s">
        <v>6</v>
      </c>
      <c r="B543" s="4">
        <v>327</v>
      </c>
      <c r="C543" s="28">
        <v>30</v>
      </c>
      <c r="D543" s="28">
        <v>40</v>
      </c>
      <c r="E543" s="28">
        <v>50</v>
      </c>
      <c r="F543" s="20"/>
      <c r="G543" s="27" t="s">
        <v>6</v>
      </c>
      <c r="H543" s="26">
        <v>295</v>
      </c>
      <c r="I543" s="28">
        <v>100</v>
      </c>
      <c r="J543" s="28">
        <v>200</v>
      </c>
      <c r="K543" s="28">
        <v>250</v>
      </c>
      <c r="L543" s="20"/>
      <c r="M543" s="20"/>
      <c r="N543" s="20"/>
      <c r="O543" s="20"/>
      <c r="P543" s="20"/>
      <c r="Q543" s="2"/>
      <c r="R543" s="2"/>
      <c r="S543" s="2"/>
      <c r="T543" s="2"/>
      <c r="U543" s="2"/>
      <c r="V543" s="2"/>
      <c r="W543" s="2"/>
      <c r="X543" s="2"/>
      <c r="Y543" s="2"/>
    </row>
    <row r="544" spans="1:25" x14ac:dyDescent="0.25">
      <c r="A544" s="5" t="s">
        <v>5</v>
      </c>
      <c r="B544" s="4">
        <v>1180</v>
      </c>
      <c r="C544" s="28">
        <v>35</v>
      </c>
      <c r="D544" s="28">
        <v>50</v>
      </c>
      <c r="E544" s="28">
        <v>55</v>
      </c>
      <c r="F544" s="20"/>
      <c r="G544" s="27" t="s">
        <v>5</v>
      </c>
      <c r="H544" s="26">
        <v>1049</v>
      </c>
      <c r="I544" s="28">
        <v>150</v>
      </c>
      <c r="J544" s="28">
        <v>250</v>
      </c>
      <c r="K544" s="28">
        <v>300</v>
      </c>
      <c r="L544" s="20"/>
      <c r="M544" s="20"/>
      <c r="N544" s="20"/>
      <c r="O544" s="20"/>
      <c r="P544" s="20"/>
      <c r="Q544" s="2"/>
      <c r="R544" s="2"/>
      <c r="S544" s="2"/>
      <c r="T544" s="2"/>
      <c r="U544" s="2"/>
      <c r="V544" s="2"/>
      <c r="W544" s="2"/>
      <c r="X544" s="2"/>
      <c r="Y544" s="2"/>
    </row>
    <row r="545" spans="1:25" x14ac:dyDescent="0.25">
      <c r="A545" s="5" t="s">
        <v>4</v>
      </c>
      <c r="B545" s="4">
        <v>730</v>
      </c>
      <c r="C545" s="28">
        <v>30</v>
      </c>
      <c r="D545" s="28">
        <v>45</v>
      </c>
      <c r="E545" s="28">
        <v>50</v>
      </c>
      <c r="F545" s="20"/>
      <c r="G545" s="27" t="s">
        <v>4</v>
      </c>
      <c r="H545" s="26">
        <v>658</v>
      </c>
      <c r="I545" s="28">
        <v>150</v>
      </c>
      <c r="J545" s="28">
        <v>200</v>
      </c>
      <c r="K545" s="28">
        <v>300</v>
      </c>
      <c r="L545" s="20"/>
      <c r="M545" s="20"/>
      <c r="N545" s="20"/>
      <c r="O545" s="20"/>
      <c r="P545" s="20"/>
      <c r="Q545" s="2"/>
      <c r="R545" s="2"/>
      <c r="S545" s="2"/>
      <c r="T545" s="2"/>
      <c r="U545" s="2"/>
      <c r="V545" s="2"/>
      <c r="W545" s="2"/>
      <c r="X545" s="2"/>
      <c r="Y545" s="2"/>
    </row>
    <row r="546" spans="1:25" x14ac:dyDescent="0.25">
      <c r="A546" s="5" t="s">
        <v>3</v>
      </c>
      <c r="B546" s="4">
        <v>496</v>
      </c>
      <c r="C546" s="28">
        <v>40</v>
      </c>
      <c r="D546" s="28">
        <v>50</v>
      </c>
      <c r="E546" s="28">
        <v>60</v>
      </c>
      <c r="F546" s="20"/>
      <c r="G546" s="27" t="s">
        <v>3</v>
      </c>
      <c r="H546" s="26">
        <v>430</v>
      </c>
      <c r="I546" s="28">
        <v>150</v>
      </c>
      <c r="J546" s="28">
        <v>300</v>
      </c>
      <c r="K546" s="28">
        <v>400</v>
      </c>
      <c r="L546" s="20"/>
      <c r="M546" s="20"/>
      <c r="N546" s="20"/>
      <c r="O546" s="20"/>
      <c r="P546" s="20"/>
      <c r="Q546" s="2"/>
      <c r="R546" s="2"/>
      <c r="S546" s="2"/>
      <c r="T546" s="2"/>
      <c r="U546" s="2"/>
      <c r="V546" s="2"/>
      <c r="W546" s="2"/>
      <c r="X546" s="2"/>
      <c r="Y546" s="2"/>
    </row>
    <row r="547" spans="1:25" x14ac:dyDescent="0.25">
      <c r="A547" s="5" t="s">
        <v>2</v>
      </c>
      <c r="B547" s="4">
        <v>869</v>
      </c>
      <c r="C547" s="28">
        <v>35</v>
      </c>
      <c r="D547" s="28">
        <v>50</v>
      </c>
      <c r="E547" s="28">
        <v>50</v>
      </c>
      <c r="F547" s="20"/>
      <c r="G547" s="27" t="s">
        <v>2</v>
      </c>
      <c r="H547" s="26">
        <v>772</v>
      </c>
      <c r="I547" s="28">
        <v>150</v>
      </c>
      <c r="J547" s="28">
        <v>200</v>
      </c>
      <c r="K547" s="28">
        <v>300</v>
      </c>
      <c r="L547" s="20"/>
      <c r="M547" s="20"/>
      <c r="N547" s="20"/>
      <c r="O547" s="20"/>
      <c r="P547" s="20"/>
      <c r="Q547" s="2"/>
      <c r="R547" s="2"/>
      <c r="S547" s="2"/>
      <c r="T547" s="2"/>
      <c r="U547" s="2"/>
      <c r="V547" s="2"/>
      <c r="W547" s="2"/>
      <c r="X547" s="2"/>
      <c r="Y547" s="2"/>
    </row>
    <row r="548" spans="1:25" x14ac:dyDescent="0.25">
      <c r="A548" s="5" t="s">
        <v>1</v>
      </c>
      <c r="B548" s="4">
        <v>244</v>
      </c>
      <c r="C548" s="28">
        <v>33.75</v>
      </c>
      <c r="D548" s="28">
        <v>40</v>
      </c>
      <c r="E548" s="28">
        <v>50</v>
      </c>
      <c r="F548" s="20"/>
      <c r="G548" s="27" t="s">
        <v>1</v>
      </c>
      <c r="H548" s="26">
        <v>232</v>
      </c>
      <c r="I548" s="28">
        <v>150</v>
      </c>
      <c r="J548" s="28">
        <v>200</v>
      </c>
      <c r="K548" s="28">
        <v>250</v>
      </c>
      <c r="L548" s="20"/>
      <c r="M548" s="20"/>
      <c r="N548" s="20"/>
      <c r="O548" s="20"/>
      <c r="P548" s="20"/>
      <c r="Q548" s="2"/>
      <c r="R548" s="2"/>
      <c r="S548" s="2"/>
      <c r="T548" s="2"/>
      <c r="U548" s="2"/>
      <c r="V548" s="2"/>
      <c r="W548" s="2"/>
      <c r="X548" s="2"/>
      <c r="Y548" s="2"/>
    </row>
    <row r="549" spans="1:25" x14ac:dyDescent="0.25">
      <c r="A549" s="5" t="s">
        <v>0</v>
      </c>
      <c r="B549" s="4">
        <v>388</v>
      </c>
      <c r="C549" s="28">
        <v>35</v>
      </c>
      <c r="D549" s="28">
        <v>40</v>
      </c>
      <c r="E549" s="28">
        <v>50</v>
      </c>
      <c r="F549" s="20"/>
      <c r="G549" s="27" t="s">
        <v>0</v>
      </c>
      <c r="H549" s="26">
        <v>341</v>
      </c>
      <c r="I549" s="28">
        <v>150</v>
      </c>
      <c r="J549" s="28">
        <v>200</v>
      </c>
      <c r="K549" s="28">
        <v>250</v>
      </c>
      <c r="L549" s="20"/>
      <c r="M549" s="20"/>
      <c r="N549" s="20"/>
      <c r="O549" s="20"/>
      <c r="P549" s="20"/>
      <c r="Q549" s="2"/>
      <c r="R549" s="2"/>
      <c r="S549" s="2"/>
      <c r="T549" s="2"/>
      <c r="U549" s="2"/>
      <c r="V549" s="2"/>
      <c r="W549" s="2"/>
      <c r="X549" s="2"/>
      <c r="Y549" s="2"/>
    </row>
    <row r="551" spans="1:25" x14ac:dyDescent="0.25">
      <c r="A551" s="1" t="s">
        <v>117</v>
      </c>
      <c r="G551" s="1" t="s">
        <v>116</v>
      </c>
    </row>
    <row r="553" spans="1:25" x14ac:dyDescent="0.25">
      <c r="A553" s="10" t="s">
        <v>16</v>
      </c>
      <c r="B553" s="10" t="s">
        <v>15</v>
      </c>
      <c r="C553" s="10" t="s">
        <v>75</v>
      </c>
      <c r="D553" s="10" t="s">
        <v>74</v>
      </c>
      <c r="E553" s="10" t="s">
        <v>73</v>
      </c>
      <c r="F553" s="9"/>
      <c r="G553" s="10" t="s">
        <v>16</v>
      </c>
      <c r="H553" s="10" t="s">
        <v>15</v>
      </c>
      <c r="I553" s="10" t="s">
        <v>75</v>
      </c>
      <c r="J553" s="10" t="s">
        <v>74</v>
      </c>
      <c r="K553" s="10" t="s">
        <v>73</v>
      </c>
      <c r="L553" s="9"/>
      <c r="M553" s="9"/>
      <c r="N553" s="9"/>
      <c r="O553" s="9"/>
      <c r="P553" s="9"/>
      <c r="Q553" s="9"/>
      <c r="R553" s="9"/>
      <c r="S553" s="9"/>
      <c r="T553" s="9"/>
      <c r="U553" s="9"/>
      <c r="V553" s="9"/>
      <c r="W553" s="9"/>
      <c r="X553" s="9"/>
      <c r="Y553" s="9"/>
    </row>
    <row r="554" spans="1:25" x14ac:dyDescent="0.25">
      <c r="A554" s="6" t="s">
        <v>11</v>
      </c>
      <c r="B554" s="4">
        <v>1928</v>
      </c>
      <c r="C554" s="28">
        <v>35</v>
      </c>
      <c r="D554" s="28">
        <v>50</v>
      </c>
      <c r="E554" s="28">
        <v>75</v>
      </c>
      <c r="F554" s="20"/>
      <c r="G554" s="25" t="s">
        <v>11</v>
      </c>
      <c r="H554" s="26">
        <v>819</v>
      </c>
      <c r="I554" s="28">
        <v>15</v>
      </c>
      <c r="J554" s="28">
        <v>25</v>
      </c>
      <c r="K554" s="28">
        <v>30</v>
      </c>
      <c r="L554" s="20"/>
      <c r="M554" s="20"/>
      <c r="N554" s="20"/>
      <c r="O554" s="20"/>
      <c r="P554" s="20"/>
      <c r="Q554" s="2"/>
      <c r="R554" s="2"/>
      <c r="S554" s="2"/>
      <c r="T554" s="2"/>
      <c r="U554" s="2"/>
      <c r="V554" s="2"/>
      <c r="W554" s="2"/>
      <c r="X554" s="2"/>
      <c r="Y554" s="2"/>
    </row>
    <row r="555" spans="1:25" x14ac:dyDescent="0.25">
      <c r="A555" s="5" t="s">
        <v>10</v>
      </c>
      <c r="B555" s="4">
        <v>571</v>
      </c>
      <c r="C555" s="28">
        <v>30</v>
      </c>
      <c r="D555" s="28">
        <v>50</v>
      </c>
      <c r="E555" s="28">
        <v>75</v>
      </c>
      <c r="F555" s="20"/>
      <c r="G555" s="27" t="s">
        <v>10</v>
      </c>
      <c r="H555" s="26">
        <v>292</v>
      </c>
      <c r="I555" s="28">
        <v>20</v>
      </c>
      <c r="J555" s="28">
        <v>25</v>
      </c>
      <c r="K555" s="28">
        <v>30</v>
      </c>
      <c r="L555" s="20"/>
      <c r="M555" s="20"/>
      <c r="N555" s="20"/>
      <c r="O555" s="20"/>
      <c r="P555" s="20"/>
      <c r="Q555" s="2"/>
      <c r="R555" s="2"/>
      <c r="S555" s="2"/>
      <c r="T555" s="2"/>
      <c r="U555" s="2"/>
      <c r="V555" s="2"/>
      <c r="W555" s="2"/>
      <c r="X555" s="2"/>
      <c r="Y555" s="2"/>
    </row>
    <row r="556" spans="1:25" x14ac:dyDescent="0.25">
      <c r="A556" s="5" t="s">
        <v>9</v>
      </c>
      <c r="B556" s="4">
        <v>307</v>
      </c>
      <c r="C556" s="28">
        <v>25</v>
      </c>
      <c r="D556" s="28">
        <v>50</v>
      </c>
      <c r="E556" s="28">
        <v>60</v>
      </c>
      <c r="F556" s="20"/>
      <c r="G556" s="27" t="s">
        <v>9</v>
      </c>
      <c r="H556" s="26">
        <v>151</v>
      </c>
      <c r="I556" s="28">
        <v>15</v>
      </c>
      <c r="J556" s="28">
        <v>20</v>
      </c>
      <c r="K556" s="28">
        <v>25</v>
      </c>
      <c r="L556" s="20"/>
      <c r="M556" s="20"/>
      <c r="N556" s="20"/>
      <c r="O556" s="20"/>
      <c r="P556" s="20"/>
      <c r="Q556" s="2"/>
      <c r="R556" s="2"/>
      <c r="S556" s="2"/>
      <c r="T556" s="2"/>
      <c r="U556" s="2"/>
      <c r="V556" s="2"/>
      <c r="W556" s="2"/>
      <c r="X556" s="2"/>
      <c r="Y556" s="2"/>
    </row>
    <row r="557" spans="1:25" x14ac:dyDescent="0.25">
      <c r="A557" s="5" t="s">
        <v>8</v>
      </c>
      <c r="B557" s="4">
        <v>467</v>
      </c>
      <c r="C557" s="28">
        <v>45</v>
      </c>
      <c r="D557" s="28">
        <v>50</v>
      </c>
      <c r="E557" s="28">
        <v>75</v>
      </c>
      <c r="F557" s="20"/>
      <c r="G557" s="27" t="s">
        <v>8</v>
      </c>
      <c r="H557" s="26">
        <v>171</v>
      </c>
      <c r="I557" s="28">
        <v>20</v>
      </c>
      <c r="J557" s="28">
        <v>25</v>
      </c>
      <c r="K557" s="28">
        <v>35</v>
      </c>
      <c r="L557" s="20"/>
      <c r="M557" s="20"/>
      <c r="N557" s="20"/>
      <c r="O557" s="20"/>
      <c r="P557" s="20"/>
      <c r="Q557" s="2"/>
      <c r="R557" s="2"/>
      <c r="S557" s="2"/>
      <c r="T557" s="2"/>
      <c r="U557" s="2"/>
      <c r="V557" s="2"/>
      <c r="W557" s="2"/>
      <c r="X557" s="2"/>
      <c r="Y557" s="2"/>
    </row>
    <row r="558" spans="1:25" x14ac:dyDescent="0.25">
      <c r="A558" s="5" t="s">
        <v>7</v>
      </c>
      <c r="B558" s="4">
        <v>263</v>
      </c>
      <c r="C558" s="28">
        <v>45</v>
      </c>
      <c r="D558" s="28">
        <v>50</v>
      </c>
      <c r="E558" s="28">
        <v>70</v>
      </c>
      <c r="F558" s="20"/>
      <c r="G558" s="27" t="s">
        <v>7</v>
      </c>
      <c r="H558" s="26">
        <v>117</v>
      </c>
      <c r="I558" s="28">
        <v>10</v>
      </c>
      <c r="J558" s="28">
        <v>20</v>
      </c>
      <c r="K558" s="28">
        <v>30</v>
      </c>
      <c r="L558" s="20"/>
      <c r="M558" s="20"/>
      <c r="N558" s="20"/>
      <c r="O558" s="20"/>
      <c r="P558" s="20"/>
      <c r="Q558" s="2"/>
      <c r="R558" s="2"/>
      <c r="S558" s="2"/>
      <c r="T558" s="2"/>
      <c r="U558" s="2"/>
      <c r="V558" s="2"/>
      <c r="W558" s="2"/>
      <c r="X558" s="2"/>
      <c r="Y558" s="2"/>
    </row>
    <row r="559" spans="1:25" x14ac:dyDescent="0.25">
      <c r="A559" s="5" t="s">
        <v>6</v>
      </c>
      <c r="B559" s="4">
        <v>320</v>
      </c>
      <c r="C559" s="28">
        <v>25</v>
      </c>
      <c r="D559" s="28">
        <v>36.5</v>
      </c>
      <c r="E559" s="28">
        <v>50</v>
      </c>
      <c r="F559" s="20"/>
      <c r="G559" s="27" t="s">
        <v>6</v>
      </c>
      <c r="H559" s="26">
        <v>88</v>
      </c>
      <c r="I559" s="28">
        <v>15</v>
      </c>
      <c r="J559" s="28">
        <v>20</v>
      </c>
      <c r="K559" s="28">
        <v>25</v>
      </c>
      <c r="L559" s="20"/>
      <c r="M559" s="20"/>
      <c r="N559" s="20"/>
      <c r="O559" s="20"/>
      <c r="P559" s="20"/>
      <c r="Q559" s="2"/>
      <c r="R559" s="2"/>
      <c r="S559" s="2"/>
      <c r="T559" s="2"/>
      <c r="U559" s="2"/>
      <c r="V559" s="2"/>
      <c r="W559" s="2"/>
      <c r="X559" s="2"/>
      <c r="Y559" s="2"/>
    </row>
    <row r="560" spans="1:25" x14ac:dyDescent="0.25">
      <c r="A560" s="5" t="s">
        <v>5</v>
      </c>
      <c r="B560" s="4">
        <v>1131</v>
      </c>
      <c r="C560" s="28">
        <v>35</v>
      </c>
      <c r="D560" s="28">
        <v>50</v>
      </c>
      <c r="E560" s="28">
        <v>75</v>
      </c>
      <c r="F560" s="20"/>
      <c r="G560" s="27" t="s">
        <v>5</v>
      </c>
      <c r="H560" s="26">
        <v>452</v>
      </c>
      <c r="I560" s="28">
        <v>15</v>
      </c>
      <c r="J560" s="28">
        <v>25</v>
      </c>
      <c r="K560" s="28">
        <v>30</v>
      </c>
      <c r="L560" s="20"/>
      <c r="M560" s="20"/>
      <c r="N560" s="20"/>
      <c r="O560" s="20"/>
      <c r="P560" s="20"/>
      <c r="Q560" s="2"/>
      <c r="R560" s="2"/>
      <c r="S560" s="2"/>
      <c r="T560" s="2"/>
      <c r="U560" s="2"/>
      <c r="V560" s="2"/>
      <c r="W560" s="2"/>
      <c r="X560" s="2"/>
      <c r="Y560" s="2"/>
    </row>
    <row r="561" spans="1:25" x14ac:dyDescent="0.25">
      <c r="A561" s="5" t="s">
        <v>4</v>
      </c>
      <c r="B561" s="4">
        <v>684</v>
      </c>
      <c r="C561" s="28">
        <v>30</v>
      </c>
      <c r="D561" s="28">
        <v>50</v>
      </c>
      <c r="E561" s="28">
        <v>60</v>
      </c>
      <c r="F561" s="20"/>
      <c r="G561" s="27" t="s">
        <v>4</v>
      </c>
      <c r="H561" s="26">
        <v>338</v>
      </c>
      <c r="I561" s="28">
        <v>15</v>
      </c>
      <c r="J561" s="28">
        <v>25</v>
      </c>
      <c r="K561" s="28">
        <v>30</v>
      </c>
      <c r="L561" s="20"/>
      <c r="M561" s="20"/>
      <c r="N561" s="20"/>
      <c r="O561" s="20"/>
      <c r="P561" s="20"/>
      <c r="Q561" s="2"/>
      <c r="R561" s="2"/>
      <c r="S561" s="2"/>
      <c r="T561" s="2"/>
      <c r="U561" s="2"/>
      <c r="V561" s="2"/>
      <c r="W561" s="2"/>
      <c r="X561" s="2"/>
      <c r="Y561" s="2"/>
    </row>
    <row r="562" spans="1:25" x14ac:dyDescent="0.25">
      <c r="A562" s="5" t="s">
        <v>3</v>
      </c>
      <c r="B562" s="4">
        <v>480</v>
      </c>
      <c r="C562" s="28">
        <v>35</v>
      </c>
      <c r="D562" s="28">
        <v>50</v>
      </c>
      <c r="E562" s="28">
        <v>75</v>
      </c>
      <c r="F562" s="20"/>
      <c r="G562" s="27" t="s">
        <v>3</v>
      </c>
      <c r="H562" s="26">
        <v>184</v>
      </c>
      <c r="I562" s="28">
        <v>20</v>
      </c>
      <c r="J562" s="28">
        <v>25</v>
      </c>
      <c r="K562" s="28">
        <v>30</v>
      </c>
      <c r="L562" s="20"/>
      <c r="M562" s="20"/>
      <c r="N562" s="20"/>
      <c r="O562" s="20"/>
      <c r="P562" s="20"/>
      <c r="Q562" s="2"/>
      <c r="R562" s="2"/>
      <c r="S562" s="2"/>
      <c r="T562" s="2"/>
      <c r="U562" s="2"/>
      <c r="V562" s="2"/>
      <c r="W562" s="2"/>
      <c r="X562" s="2"/>
      <c r="Y562" s="2"/>
    </row>
    <row r="563" spans="1:25" x14ac:dyDescent="0.25">
      <c r="A563" s="5" t="s">
        <v>2</v>
      </c>
      <c r="B563" s="4">
        <v>815</v>
      </c>
      <c r="C563" s="28">
        <v>35</v>
      </c>
      <c r="D563" s="28">
        <v>50</v>
      </c>
      <c r="E563" s="28">
        <v>75</v>
      </c>
      <c r="F563" s="20"/>
      <c r="G563" s="27" t="s">
        <v>2</v>
      </c>
      <c r="H563" s="26">
        <v>328</v>
      </c>
      <c r="I563" s="28">
        <v>15</v>
      </c>
      <c r="J563" s="28">
        <v>25</v>
      </c>
      <c r="K563" s="28">
        <v>30</v>
      </c>
      <c r="L563" s="20"/>
      <c r="M563" s="20"/>
      <c r="N563" s="20"/>
      <c r="O563" s="20"/>
      <c r="P563" s="20"/>
      <c r="Q563" s="2"/>
      <c r="R563" s="2"/>
      <c r="S563" s="2"/>
      <c r="T563" s="2"/>
      <c r="U563" s="2"/>
      <c r="V563" s="2"/>
      <c r="W563" s="2"/>
      <c r="X563" s="2"/>
      <c r="Y563" s="2"/>
    </row>
    <row r="564" spans="1:25" x14ac:dyDescent="0.25">
      <c r="A564" s="5" t="s">
        <v>1</v>
      </c>
      <c r="B564" s="4">
        <v>234</v>
      </c>
      <c r="C564" s="28">
        <v>31.25</v>
      </c>
      <c r="D564" s="28">
        <v>50</v>
      </c>
      <c r="E564" s="28">
        <v>60</v>
      </c>
      <c r="F564" s="20"/>
      <c r="G564" s="27" t="s">
        <v>1</v>
      </c>
      <c r="H564" s="26">
        <v>115</v>
      </c>
      <c r="I564" s="28">
        <v>15</v>
      </c>
      <c r="J564" s="28">
        <v>20</v>
      </c>
      <c r="K564" s="28">
        <v>30</v>
      </c>
      <c r="L564" s="20"/>
      <c r="M564" s="20"/>
      <c r="N564" s="20"/>
      <c r="O564" s="20"/>
      <c r="P564" s="20"/>
      <c r="Q564" s="2"/>
      <c r="R564" s="2"/>
      <c r="S564" s="2"/>
      <c r="T564" s="2"/>
      <c r="U564" s="2"/>
      <c r="V564" s="2"/>
      <c r="W564" s="2"/>
      <c r="X564" s="2"/>
      <c r="Y564" s="2"/>
    </row>
    <row r="565" spans="1:25" x14ac:dyDescent="0.25">
      <c r="A565" s="5" t="s">
        <v>0</v>
      </c>
      <c r="B565" s="4">
        <v>369</v>
      </c>
      <c r="C565" s="28">
        <v>30</v>
      </c>
      <c r="D565" s="28">
        <v>50</v>
      </c>
      <c r="E565" s="28">
        <v>60</v>
      </c>
      <c r="F565" s="20"/>
      <c r="G565" s="27" t="s">
        <v>0</v>
      </c>
      <c r="H565" s="26">
        <v>185</v>
      </c>
      <c r="I565" s="28">
        <v>15</v>
      </c>
      <c r="J565" s="28">
        <v>20</v>
      </c>
      <c r="K565" s="28">
        <v>30</v>
      </c>
      <c r="L565" s="20"/>
      <c r="M565" s="20"/>
      <c r="N565" s="20"/>
      <c r="O565" s="20"/>
      <c r="P565" s="20"/>
      <c r="Q565" s="2"/>
      <c r="R565" s="2"/>
      <c r="S565" s="2"/>
      <c r="T565" s="2"/>
      <c r="U565" s="2"/>
      <c r="V565" s="2"/>
      <c r="W565" s="2"/>
      <c r="X565" s="2"/>
      <c r="Y565" s="2"/>
    </row>
    <row r="567" spans="1:25" x14ac:dyDescent="0.25">
      <c r="A567" s="1" t="s">
        <v>115</v>
      </c>
      <c r="G567" s="1" t="s">
        <v>114</v>
      </c>
    </row>
    <row r="569" spans="1:25" x14ac:dyDescent="0.25">
      <c r="A569" s="10" t="s">
        <v>16</v>
      </c>
      <c r="B569" s="10" t="s">
        <v>15</v>
      </c>
      <c r="C569" s="10" t="s">
        <v>75</v>
      </c>
      <c r="D569" s="10" t="s">
        <v>74</v>
      </c>
      <c r="E569" s="10" t="s">
        <v>73</v>
      </c>
      <c r="F569" s="9"/>
      <c r="G569" s="10" t="s">
        <v>16</v>
      </c>
      <c r="H569" s="10" t="s">
        <v>15</v>
      </c>
      <c r="I569" s="10" t="s">
        <v>75</v>
      </c>
      <c r="J569" s="10" t="s">
        <v>74</v>
      </c>
      <c r="K569" s="10" t="s">
        <v>73</v>
      </c>
      <c r="L569" s="9"/>
      <c r="M569" s="9"/>
      <c r="N569" s="9"/>
      <c r="O569" s="9"/>
      <c r="P569" s="9"/>
      <c r="Q569" s="9"/>
      <c r="R569" s="9"/>
      <c r="S569" s="9"/>
      <c r="T569" s="9"/>
      <c r="U569" s="9"/>
      <c r="V569" s="9"/>
      <c r="W569" s="9"/>
      <c r="X569" s="9"/>
      <c r="Y569" s="9"/>
    </row>
    <row r="570" spans="1:25" x14ac:dyDescent="0.25">
      <c r="A570" s="6" t="s">
        <v>11</v>
      </c>
      <c r="B570" s="4">
        <v>1721</v>
      </c>
      <c r="C570" s="28">
        <v>676</v>
      </c>
      <c r="D570" s="28">
        <v>798.38</v>
      </c>
      <c r="E570" s="28">
        <v>949.13040000000001</v>
      </c>
      <c r="F570" s="20"/>
      <c r="G570" s="25" t="s">
        <v>11</v>
      </c>
      <c r="H570" s="26">
        <v>1660</v>
      </c>
      <c r="I570" s="28">
        <v>1948.4603999999999</v>
      </c>
      <c r="J570" s="28">
        <v>2344.9187999999999</v>
      </c>
      <c r="K570" s="28">
        <v>2744.4625000000001</v>
      </c>
      <c r="L570" s="20"/>
      <c r="M570" s="20"/>
      <c r="N570" s="20"/>
      <c r="O570" s="20"/>
      <c r="P570" s="20"/>
      <c r="Q570" s="2"/>
      <c r="R570" s="2"/>
      <c r="S570" s="2"/>
      <c r="T570" s="2"/>
      <c r="U570" s="2"/>
      <c r="V570" s="2"/>
      <c r="W570" s="2"/>
      <c r="X570" s="2"/>
      <c r="Y570" s="2"/>
    </row>
    <row r="571" spans="1:25" x14ac:dyDescent="0.25">
      <c r="A571" s="5" t="s">
        <v>10</v>
      </c>
      <c r="B571" s="4">
        <v>586</v>
      </c>
      <c r="C571" s="28">
        <v>682.55029999999999</v>
      </c>
      <c r="D571" s="28">
        <v>793.12699999999995</v>
      </c>
      <c r="E571" s="28">
        <v>947.8175</v>
      </c>
      <c r="F571" s="20"/>
      <c r="G571" s="27" t="s">
        <v>10</v>
      </c>
      <c r="H571" s="26">
        <v>558</v>
      </c>
      <c r="I571" s="28">
        <v>1965.7160999999999</v>
      </c>
      <c r="J571" s="28">
        <v>2351.7049999999999</v>
      </c>
      <c r="K571" s="28">
        <v>2697.0652</v>
      </c>
      <c r="L571" s="20"/>
      <c r="M571" s="20"/>
      <c r="N571" s="20"/>
      <c r="O571" s="20"/>
      <c r="P571" s="20"/>
      <c r="Q571" s="2"/>
      <c r="R571" s="2"/>
      <c r="S571" s="2"/>
      <c r="T571" s="2"/>
      <c r="U571" s="2"/>
      <c r="V571" s="2"/>
      <c r="W571" s="2"/>
      <c r="X571" s="2"/>
      <c r="Y571" s="2"/>
    </row>
    <row r="572" spans="1:25" x14ac:dyDescent="0.25">
      <c r="A572" s="5" t="s">
        <v>9</v>
      </c>
      <c r="B572" s="4">
        <v>269</v>
      </c>
      <c r="C572" s="28">
        <v>800</v>
      </c>
      <c r="D572" s="28">
        <v>927.75</v>
      </c>
      <c r="E572" s="28">
        <v>1074.19</v>
      </c>
      <c r="F572" s="20"/>
      <c r="G572" s="27" t="s">
        <v>9</v>
      </c>
      <c r="H572" s="26">
        <v>257</v>
      </c>
      <c r="I572" s="28">
        <v>2305</v>
      </c>
      <c r="J572" s="28">
        <v>2705</v>
      </c>
      <c r="K572" s="28">
        <v>3179.09</v>
      </c>
      <c r="L572" s="20"/>
      <c r="M572" s="20"/>
      <c r="N572" s="20"/>
      <c r="O572" s="20"/>
      <c r="P572" s="20"/>
      <c r="Q572" s="2"/>
      <c r="R572" s="2"/>
      <c r="S572" s="2"/>
      <c r="T572" s="2"/>
      <c r="U572" s="2"/>
      <c r="V572" s="2"/>
      <c r="W572" s="2"/>
      <c r="X572" s="2"/>
      <c r="Y572" s="2"/>
    </row>
    <row r="573" spans="1:25" x14ac:dyDescent="0.25">
      <c r="A573" s="5" t="s">
        <v>8</v>
      </c>
      <c r="B573" s="4">
        <v>412</v>
      </c>
      <c r="C573" s="28">
        <v>649.34345000000008</v>
      </c>
      <c r="D573" s="28">
        <v>757.16989999999998</v>
      </c>
      <c r="E573" s="28">
        <v>889.97249999999997</v>
      </c>
      <c r="F573" s="20"/>
      <c r="G573" s="27" t="s">
        <v>8</v>
      </c>
      <c r="H573" s="26">
        <v>405</v>
      </c>
      <c r="I573" s="28">
        <v>1866.37</v>
      </c>
      <c r="J573" s="28">
        <v>2240.65</v>
      </c>
      <c r="K573" s="28">
        <v>2627.2139999999999</v>
      </c>
      <c r="L573" s="20"/>
      <c r="M573" s="20"/>
      <c r="N573" s="20"/>
      <c r="O573" s="20"/>
      <c r="P573" s="20"/>
      <c r="Q573" s="2"/>
      <c r="R573" s="2"/>
      <c r="S573" s="2"/>
      <c r="T573" s="2"/>
      <c r="U573" s="2"/>
      <c r="V573" s="2"/>
      <c r="W573" s="2"/>
      <c r="X573" s="2"/>
      <c r="Y573" s="2"/>
    </row>
    <row r="574" spans="1:25" x14ac:dyDescent="0.25">
      <c r="A574" s="5" t="s">
        <v>7</v>
      </c>
      <c r="B574" s="4">
        <v>236</v>
      </c>
      <c r="C574" s="28">
        <v>648.75</v>
      </c>
      <c r="D574" s="28">
        <v>767.33109999999999</v>
      </c>
      <c r="E574" s="28">
        <v>883.42000000000007</v>
      </c>
      <c r="F574" s="20"/>
      <c r="G574" s="27" t="s">
        <v>7</v>
      </c>
      <c r="H574" s="26">
        <v>230</v>
      </c>
      <c r="I574" s="28">
        <v>1832.4950000000001</v>
      </c>
      <c r="J574" s="28">
        <v>2225.4700000000003</v>
      </c>
      <c r="K574" s="28">
        <v>2588.25</v>
      </c>
      <c r="L574" s="20"/>
      <c r="M574" s="20"/>
      <c r="N574" s="20"/>
      <c r="O574" s="20"/>
      <c r="P574" s="20"/>
      <c r="Q574" s="2"/>
      <c r="R574" s="2"/>
      <c r="S574" s="2"/>
      <c r="T574" s="2"/>
      <c r="U574" s="2"/>
      <c r="V574" s="2"/>
      <c r="W574" s="2"/>
      <c r="X574" s="2"/>
      <c r="Y574" s="2"/>
    </row>
    <row r="575" spans="1:25" x14ac:dyDescent="0.25">
      <c r="A575" s="5" t="s">
        <v>6</v>
      </c>
      <c r="B575" s="4">
        <v>218</v>
      </c>
      <c r="C575" s="28">
        <v>655.03054999999995</v>
      </c>
      <c r="D575" s="28">
        <v>787.5</v>
      </c>
      <c r="E575" s="28">
        <v>948.4425</v>
      </c>
      <c r="F575" s="20"/>
      <c r="G575" s="27" t="s">
        <v>6</v>
      </c>
      <c r="H575" s="26">
        <v>210</v>
      </c>
      <c r="I575" s="28">
        <v>1876.9775</v>
      </c>
      <c r="J575" s="28">
        <v>2359.4399999999996</v>
      </c>
      <c r="K575" s="28">
        <v>2674.4275000000002</v>
      </c>
      <c r="L575" s="20"/>
      <c r="M575" s="20"/>
      <c r="N575" s="20"/>
      <c r="O575" s="20"/>
      <c r="P575" s="20"/>
      <c r="Q575" s="2"/>
      <c r="R575" s="2"/>
      <c r="S575" s="2"/>
      <c r="T575" s="2"/>
      <c r="U575" s="2"/>
      <c r="V575" s="2"/>
      <c r="W575" s="2"/>
      <c r="X575" s="2"/>
      <c r="Y575" s="2"/>
    </row>
    <row r="576" spans="1:25" x14ac:dyDescent="0.25">
      <c r="A576" s="5" t="s">
        <v>5</v>
      </c>
      <c r="B576" s="4">
        <v>988</v>
      </c>
      <c r="C576" s="28">
        <v>643.77239999999995</v>
      </c>
      <c r="D576" s="28">
        <v>766.9384</v>
      </c>
      <c r="E576" s="28">
        <v>892.78500000000008</v>
      </c>
      <c r="F576" s="20"/>
      <c r="G576" s="27" t="s">
        <v>5</v>
      </c>
      <c r="H576" s="26">
        <v>959</v>
      </c>
      <c r="I576" s="28">
        <v>1916.6</v>
      </c>
      <c r="J576" s="28">
        <v>2290.9299999999998</v>
      </c>
      <c r="K576" s="28">
        <v>2661.6596</v>
      </c>
      <c r="L576" s="20"/>
      <c r="M576" s="20"/>
      <c r="N576" s="20"/>
      <c r="O576" s="20"/>
      <c r="P576" s="20"/>
      <c r="Q576" s="2"/>
      <c r="R576" s="2"/>
      <c r="S576" s="2"/>
      <c r="T576" s="2"/>
      <c r="U576" s="2"/>
      <c r="V576" s="2"/>
      <c r="W576" s="2"/>
      <c r="X576" s="2"/>
      <c r="Y576" s="2"/>
    </row>
    <row r="577" spans="1:25" x14ac:dyDescent="0.25">
      <c r="A577" s="5" t="s">
        <v>4</v>
      </c>
      <c r="B577" s="4">
        <v>657</v>
      </c>
      <c r="C577" s="28">
        <v>733.66</v>
      </c>
      <c r="D577" s="28">
        <v>869</v>
      </c>
      <c r="E577" s="28">
        <v>1046.0999999999999</v>
      </c>
      <c r="F577" s="20"/>
      <c r="G577" s="27" t="s">
        <v>4</v>
      </c>
      <c r="H577" s="26">
        <v>633</v>
      </c>
      <c r="I577" s="28">
        <v>2041.3</v>
      </c>
      <c r="J577" s="28">
        <v>2475.09</v>
      </c>
      <c r="K577" s="28">
        <v>2928.47</v>
      </c>
      <c r="L577" s="20"/>
      <c r="M577" s="20"/>
      <c r="N577" s="20"/>
      <c r="O577" s="20"/>
      <c r="P577" s="20"/>
      <c r="Q577" s="2"/>
      <c r="R577" s="2"/>
      <c r="S577" s="2"/>
      <c r="T577" s="2"/>
      <c r="U577" s="2"/>
      <c r="V577" s="2"/>
      <c r="W577" s="2"/>
      <c r="X577" s="2"/>
      <c r="Y577" s="2"/>
    </row>
    <row r="578" spans="1:25" x14ac:dyDescent="0.25">
      <c r="A578" s="5" t="s">
        <v>3</v>
      </c>
      <c r="B578" s="4">
        <v>354</v>
      </c>
      <c r="C578" s="28">
        <v>627.60225000000003</v>
      </c>
      <c r="D578" s="28">
        <v>774.67840000000001</v>
      </c>
      <c r="E578" s="28">
        <v>927.03035</v>
      </c>
      <c r="F578" s="20"/>
      <c r="G578" s="27" t="s">
        <v>3</v>
      </c>
      <c r="H578" s="26">
        <v>345</v>
      </c>
      <c r="I578" s="28">
        <v>1795</v>
      </c>
      <c r="J578" s="28">
        <v>2251</v>
      </c>
      <c r="K578" s="28">
        <v>2759.8344000000002</v>
      </c>
      <c r="L578" s="20"/>
      <c r="M578" s="20"/>
      <c r="N578" s="20"/>
      <c r="O578" s="20"/>
      <c r="P578" s="20"/>
      <c r="Q578" s="2"/>
      <c r="R578" s="2"/>
      <c r="S578" s="2"/>
      <c r="T578" s="2"/>
      <c r="U578" s="2"/>
      <c r="V578" s="2"/>
      <c r="W578" s="2"/>
      <c r="X578" s="2"/>
      <c r="Y578" s="2"/>
    </row>
    <row r="579" spans="1:25" x14ac:dyDescent="0.25">
      <c r="A579" s="5" t="s">
        <v>2</v>
      </c>
      <c r="B579" s="4">
        <v>754</v>
      </c>
      <c r="C579" s="28">
        <v>682.04750000000001</v>
      </c>
      <c r="D579" s="28">
        <v>808.69540000000006</v>
      </c>
      <c r="E579" s="28">
        <v>970.70839999999998</v>
      </c>
      <c r="F579" s="20"/>
      <c r="G579" s="27" t="s">
        <v>2</v>
      </c>
      <c r="H579" s="26">
        <v>721</v>
      </c>
      <c r="I579" s="28">
        <v>1995.97</v>
      </c>
      <c r="J579" s="28">
        <v>2356.16</v>
      </c>
      <c r="K579" s="28">
        <v>2796.9216000000001</v>
      </c>
      <c r="L579" s="20"/>
      <c r="M579" s="20"/>
      <c r="N579" s="20"/>
      <c r="O579" s="20"/>
      <c r="P579" s="20"/>
      <c r="Q579" s="2"/>
      <c r="R579" s="2"/>
      <c r="S579" s="2"/>
      <c r="T579" s="2"/>
      <c r="U579" s="2"/>
      <c r="V579" s="2"/>
      <c r="W579" s="2"/>
      <c r="X579" s="2"/>
      <c r="Y579" s="2"/>
    </row>
    <row r="580" spans="1:25" x14ac:dyDescent="0.25">
      <c r="A580" s="5" t="s">
        <v>1</v>
      </c>
      <c r="B580" s="4">
        <v>221</v>
      </c>
      <c r="C580" s="28">
        <v>707.68</v>
      </c>
      <c r="D580" s="28">
        <v>808</v>
      </c>
      <c r="E580" s="28">
        <v>955.77059999999994</v>
      </c>
      <c r="F580" s="20"/>
      <c r="G580" s="27" t="s">
        <v>1</v>
      </c>
      <c r="H580" s="26">
        <v>214</v>
      </c>
      <c r="I580" s="28">
        <v>1998.5550000000001</v>
      </c>
      <c r="J580" s="28">
        <v>2377.415</v>
      </c>
      <c r="K580" s="28">
        <v>2732.4674999999997</v>
      </c>
      <c r="L580" s="20"/>
      <c r="M580" s="20"/>
      <c r="N580" s="20"/>
      <c r="O580" s="20"/>
      <c r="P580" s="20"/>
      <c r="Q580" s="2"/>
      <c r="R580" s="2"/>
      <c r="S580" s="2"/>
      <c r="T580" s="2"/>
      <c r="U580" s="2"/>
      <c r="V580" s="2"/>
      <c r="W580" s="2"/>
      <c r="X580" s="2"/>
      <c r="Y580" s="2"/>
    </row>
    <row r="581" spans="1:25" x14ac:dyDescent="0.25">
      <c r="A581" s="5" t="s">
        <v>0</v>
      </c>
      <c r="B581" s="4">
        <v>371</v>
      </c>
      <c r="C581" s="28">
        <v>685.09359999999992</v>
      </c>
      <c r="D581" s="28">
        <v>799</v>
      </c>
      <c r="E581" s="28">
        <v>933.48</v>
      </c>
      <c r="F581" s="20"/>
      <c r="G581" s="27" t="s">
        <v>0</v>
      </c>
      <c r="H581" s="26">
        <v>361</v>
      </c>
      <c r="I581" s="28">
        <v>1965</v>
      </c>
      <c r="J581" s="28">
        <v>2382.62</v>
      </c>
      <c r="K581" s="28">
        <v>2708.26</v>
      </c>
      <c r="L581" s="20"/>
      <c r="M581" s="20"/>
      <c r="N581" s="20"/>
      <c r="O581" s="20"/>
      <c r="P581" s="20"/>
      <c r="Q581" s="2"/>
      <c r="R581" s="2"/>
      <c r="S581" s="2"/>
      <c r="T581" s="2"/>
      <c r="U581" s="2"/>
      <c r="V581" s="2"/>
      <c r="W581" s="2"/>
      <c r="X581" s="2"/>
      <c r="Y581" s="2"/>
    </row>
    <row r="583" spans="1:25" x14ac:dyDescent="0.25">
      <c r="A583" s="1" t="s">
        <v>113</v>
      </c>
    </row>
    <row r="585" spans="1:25" x14ac:dyDescent="0.25">
      <c r="A585" s="7" t="s">
        <v>16</v>
      </c>
      <c r="B585" s="7" t="s">
        <v>15</v>
      </c>
      <c r="C585" s="10" t="s">
        <v>14</v>
      </c>
      <c r="D585" s="10" t="s">
        <v>43</v>
      </c>
      <c r="E585" s="9"/>
      <c r="F585" s="9"/>
      <c r="G585" s="9"/>
      <c r="H585" s="9"/>
      <c r="I585" s="9"/>
      <c r="J585" s="9"/>
      <c r="K585" s="9"/>
      <c r="L585" s="9"/>
      <c r="M585" s="9"/>
      <c r="N585" s="9"/>
      <c r="O585" s="9"/>
      <c r="P585" s="9"/>
      <c r="Q585" s="9"/>
      <c r="R585" s="9"/>
      <c r="S585" s="9"/>
      <c r="T585" s="9"/>
      <c r="U585" s="9"/>
      <c r="V585" s="9"/>
      <c r="W585" s="9"/>
      <c r="X585" s="9"/>
      <c r="Y585" s="9"/>
    </row>
    <row r="586" spans="1:25" x14ac:dyDescent="0.25">
      <c r="A586" s="6" t="s">
        <v>11</v>
      </c>
      <c r="B586" s="4">
        <v>227</v>
      </c>
      <c r="C586" s="19">
        <v>0.89427312775330392</v>
      </c>
      <c r="D586" s="19">
        <v>0.10572687224669604</v>
      </c>
      <c r="E586" s="20"/>
      <c r="F586" s="20"/>
      <c r="G586" s="20"/>
      <c r="H586" s="20"/>
      <c r="I586" s="20"/>
      <c r="J586" s="20"/>
      <c r="K586" s="20"/>
      <c r="L586" s="20"/>
      <c r="M586" s="20"/>
      <c r="N586" s="20"/>
      <c r="O586" s="20"/>
      <c r="P586" s="20"/>
      <c r="Q586" s="2"/>
      <c r="R586" s="2"/>
      <c r="S586" s="2"/>
      <c r="T586" s="2"/>
      <c r="U586" s="2"/>
      <c r="V586" s="2"/>
      <c r="W586" s="2"/>
      <c r="X586" s="2"/>
      <c r="Y586" s="2"/>
    </row>
    <row r="587" spans="1:25" x14ac:dyDescent="0.25">
      <c r="A587" s="5" t="s">
        <v>10</v>
      </c>
      <c r="B587" s="4">
        <v>26</v>
      </c>
      <c r="C587" s="19">
        <v>0.92307692307692313</v>
      </c>
      <c r="D587" s="19">
        <v>7.6923076923076927E-2</v>
      </c>
      <c r="E587" s="20"/>
      <c r="F587" s="20"/>
      <c r="G587" s="20"/>
      <c r="H587" s="20"/>
      <c r="I587" s="20"/>
      <c r="J587" s="20"/>
      <c r="K587" s="20"/>
      <c r="L587" s="20"/>
      <c r="M587" s="20"/>
      <c r="N587" s="20"/>
      <c r="O587" s="20"/>
      <c r="P587" s="20"/>
      <c r="Q587" s="2"/>
      <c r="R587" s="2"/>
      <c r="S587" s="2"/>
      <c r="T587" s="2"/>
      <c r="U587" s="2"/>
      <c r="V587" s="2"/>
      <c r="W587" s="2"/>
      <c r="X587" s="2"/>
      <c r="Y587" s="2"/>
    </row>
    <row r="588" spans="1:25" x14ac:dyDescent="0.25">
      <c r="A588" s="5" t="s">
        <v>9</v>
      </c>
      <c r="B588" s="4">
        <v>105</v>
      </c>
      <c r="C588" s="19">
        <v>0.91428571428571426</v>
      </c>
      <c r="D588" s="19">
        <v>8.5714285714285715E-2</v>
      </c>
      <c r="E588" s="20"/>
      <c r="F588" s="20"/>
      <c r="G588" s="20"/>
      <c r="H588" s="20"/>
      <c r="I588" s="20"/>
      <c r="J588" s="20"/>
      <c r="K588" s="20"/>
      <c r="L588" s="20"/>
      <c r="M588" s="20"/>
      <c r="N588" s="20"/>
      <c r="O588" s="20"/>
      <c r="P588" s="20"/>
      <c r="Q588" s="2"/>
      <c r="R588" s="2"/>
      <c r="S588" s="2"/>
      <c r="T588" s="2"/>
      <c r="U588" s="2"/>
      <c r="V588" s="2"/>
      <c r="W588" s="2"/>
      <c r="X588" s="2"/>
      <c r="Y588" s="2"/>
    </row>
    <row r="589" spans="1:25" x14ac:dyDescent="0.25">
      <c r="A589" s="5" t="s">
        <v>8</v>
      </c>
      <c r="B589" s="4">
        <v>56</v>
      </c>
      <c r="C589" s="19">
        <v>0.9107142857142857</v>
      </c>
      <c r="D589" s="19">
        <v>8.9285714285714288E-2</v>
      </c>
      <c r="E589" s="20"/>
      <c r="F589" s="20"/>
      <c r="G589" s="20"/>
      <c r="H589" s="20"/>
      <c r="I589" s="20"/>
      <c r="J589" s="20"/>
      <c r="K589" s="20"/>
      <c r="L589" s="20"/>
      <c r="M589" s="20"/>
      <c r="N589" s="20"/>
      <c r="O589" s="20"/>
      <c r="P589" s="20"/>
      <c r="Q589" s="2"/>
      <c r="R589" s="2"/>
      <c r="S589" s="2"/>
      <c r="T589" s="2"/>
      <c r="U589" s="2"/>
      <c r="V589" s="2"/>
      <c r="W589" s="2"/>
      <c r="X589" s="2"/>
      <c r="Y589" s="2"/>
    </row>
    <row r="590" spans="1:25" x14ac:dyDescent="0.25">
      <c r="A590" s="5" t="s">
        <v>7</v>
      </c>
      <c r="B590" s="4">
        <v>13</v>
      </c>
      <c r="C590" s="19">
        <v>0.92307692307692313</v>
      </c>
      <c r="D590" s="19">
        <v>7.6923076923076927E-2</v>
      </c>
      <c r="E590" s="20"/>
      <c r="F590" s="20"/>
      <c r="G590" s="20"/>
      <c r="H590" s="20"/>
      <c r="I590" s="20"/>
      <c r="J590" s="20"/>
      <c r="K590" s="20"/>
      <c r="L590" s="20"/>
      <c r="M590" s="20"/>
      <c r="N590" s="20"/>
      <c r="O590" s="20"/>
      <c r="P590" s="20"/>
      <c r="Q590" s="2"/>
      <c r="R590" s="2"/>
      <c r="S590" s="2"/>
      <c r="T590" s="2"/>
      <c r="U590" s="2"/>
      <c r="V590" s="2"/>
      <c r="W590" s="2"/>
      <c r="X590" s="2"/>
      <c r="Y590" s="2"/>
    </row>
    <row r="591" spans="1:25" x14ac:dyDescent="0.25">
      <c r="A591" s="5" t="s">
        <v>6</v>
      </c>
      <c r="B591" s="4">
        <v>27</v>
      </c>
      <c r="C591" s="19">
        <v>0.7407407407407407</v>
      </c>
      <c r="D591" s="19">
        <v>0.25925925925925924</v>
      </c>
      <c r="E591" s="20"/>
      <c r="F591" s="20"/>
      <c r="G591" s="20"/>
      <c r="H591" s="20"/>
      <c r="I591" s="20"/>
      <c r="J591" s="20"/>
      <c r="K591" s="20"/>
      <c r="L591" s="20"/>
      <c r="M591" s="20"/>
      <c r="N591" s="20"/>
      <c r="O591" s="20"/>
      <c r="P591" s="20"/>
      <c r="Q591" s="2"/>
      <c r="R591" s="2"/>
      <c r="S591" s="2"/>
      <c r="T591" s="2"/>
      <c r="U591" s="2"/>
      <c r="V591" s="2"/>
      <c r="W591" s="2"/>
      <c r="X591" s="2"/>
      <c r="Y591" s="2"/>
    </row>
    <row r="592" spans="1:25" x14ac:dyDescent="0.25">
      <c r="A592" s="5" t="s">
        <v>5</v>
      </c>
      <c r="B592" s="4">
        <v>117</v>
      </c>
      <c r="C592" s="19">
        <v>0.90598290598290598</v>
      </c>
      <c r="D592" s="19">
        <v>9.4017094017094016E-2</v>
      </c>
      <c r="E592" s="20"/>
      <c r="F592" s="20"/>
      <c r="G592" s="20"/>
      <c r="H592" s="20"/>
      <c r="I592" s="20"/>
      <c r="J592" s="20"/>
      <c r="K592" s="20"/>
      <c r="L592" s="20"/>
      <c r="M592" s="20"/>
      <c r="N592" s="20"/>
      <c r="O592" s="20"/>
      <c r="P592" s="20"/>
      <c r="Q592" s="2"/>
      <c r="R592" s="2"/>
      <c r="S592" s="2"/>
      <c r="T592" s="2"/>
      <c r="U592" s="2"/>
      <c r="V592" s="2"/>
      <c r="W592" s="2"/>
      <c r="X592" s="2"/>
      <c r="Y592" s="2"/>
    </row>
    <row r="593" spans="1:25" x14ac:dyDescent="0.25">
      <c r="A593" s="5" t="s">
        <v>4</v>
      </c>
      <c r="B593" s="4">
        <v>103</v>
      </c>
      <c r="C593" s="19">
        <v>0.88349514563106801</v>
      </c>
      <c r="D593" s="19">
        <v>0.11650485436893204</v>
      </c>
      <c r="E593" s="20"/>
      <c r="F593" s="20"/>
      <c r="G593" s="20"/>
      <c r="H593" s="20"/>
      <c r="I593" s="20"/>
      <c r="J593" s="20"/>
      <c r="K593" s="20"/>
      <c r="L593" s="20"/>
      <c r="M593" s="20"/>
      <c r="N593" s="20"/>
      <c r="O593" s="20"/>
      <c r="P593" s="20"/>
      <c r="Q593" s="2"/>
      <c r="R593" s="2"/>
      <c r="S593" s="2"/>
      <c r="T593" s="2"/>
      <c r="U593" s="2"/>
      <c r="V593" s="2"/>
      <c r="W593" s="2"/>
      <c r="X593" s="2"/>
      <c r="Y593" s="2"/>
    </row>
    <row r="594" spans="1:25" x14ac:dyDescent="0.25">
      <c r="A594" s="5" t="s">
        <v>3</v>
      </c>
      <c r="B594" s="4">
        <v>37</v>
      </c>
      <c r="C594" s="19">
        <v>0.7567567567567568</v>
      </c>
      <c r="D594" s="19">
        <v>0.24324324324324326</v>
      </c>
      <c r="E594" s="20"/>
      <c r="F594" s="20"/>
      <c r="G594" s="20"/>
      <c r="H594" s="20"/>
      <c r="I594" s="20"/>
      <c r="J594" s="20"/>
      <c r="K594" s="20"/>
      <c r="L594" s="20"/>
      <c r="M594" s="20"/>
      <c r="N594" s="20"/>
      <c r="O594" s="20"/>
      <c r="P594" s="20"/>
      <c r="Q594" s="2"/>
      <c r="R594" s="2"/>
      <c r="S594" s="2"/>
      <c r="T594" s="2"/>
      <c r="U594" s="2"/>
      <c r="V594" s="2"/>
      <c r="W594" s="2"/>
      <c r="X594" s="2"/>
      <c r="Y594" s="2"/>
    </row>
    <row r="595" spans="1:25" x14ac:dyDescent="0.25">
      <c r="A595" s="5" t="s">
        <v>2</v>
      </c>
      <c r="B595" s="4">
        <v>81</v>
      </c>
      <c r="C595" s="19">
        <v>0.95061728395061729</v>
      </c>
      <c r="D595" s="19">
        <v>4.9382716049382713E-2</v>
      </c>
      <c r="E595" s="20"/>
      <c r="F595" s="20"/>
      <c r="G595" s="20"/>
      <c r="H595" s="20"/>
      <c r="I595" s="20"/>
      <c r="J595" s="20"/>
      <c r="K595" s="20"/>
      <c r="L595" s="20"/>
      <c r="M595" s="20"/>
      <c r="N595" s="20"/>
      <c r="O595" s="20"/>
      <c r="P595" s="20"/>
      <c r="Q595" s="2"/>
      <c r="R595" s="2"/>
      <c r="S595" s="2"/>
      <c r="T595" s="2"/>
      <c r="U595" s="2"/>
      <c r="V595" s="2"/>
      <c r="W595" s="2"/>
      <c r="X595" s="2"/>
      <c r="Y595" s="2"/>
    </row>
    <row r="596" spans="1:25" x14ac:dyDescent="0.25">
      <c r="A596" s="5" t="s">
        <v>1</v>
      </c>
      <c r="B596" s="4">
        <v>31</v>
      </c>
      <c r="C596" s="19">
        <v>0.87096774193548387</v>
      </c>
      <c r="D596" s="19">
        <v>0.12903225806451613</v>
      </c>
      <c r="E596" s="20"/>
      <c r="F596" s="20"/>
      <c r="G596" s="20"/>
      <c r="H596" s="20"/>
      <c r="I596" s="20"/>
      <c r="J596" s="20"/>
      <c r="K596" s="20"/>
      <c r="L596" s="20"/>
      <c r="M596" s="20"/>
      <c r="N596" s="20"/>
      <c r="O596" s="20"/>
      <c r="P596" s="20"/>
      <c r="Q596" s="2"/>
      <c r="R596" s="2"/>
      <c r="S596" s="2"/>
      <c r="T596" s="2"/>
      <c r="U596" s="2"/>
      <c r="V596" s="2"/>
      <c r="W596" s="2"/>
      <c r="X596" s="2"/>
      <c r="Y596" s="2"/>
    </row>
    <row r="597" spans="1:25" x14ac:dyDescent="0.25">
      <c r="A597" s="5" t="s">
        <v>0</v>
      </c>
      <c r="B597" s="4">
        <v>72</v>
      </c>
      <c r="C597" s="19">
        <v>0.90277777777777779</v>
      </c>
      <c r="D597" s="19">
        <v>9.7222222222222224E-2</v>
      </c>
      <c r="E597" s="20"/>
      <c r="F597" s="20"/>
      <c r="G597" s="20"/>
      <c r="H597" s="20"/>
      <c r="I597" s="20"/>
      <c r="J597" s="20"/>
      <c r="K597" s="20"/>
      <c r="L597" s="20"/>
      <c r="M597" s="20"/>
      <c r="N597" s="20"/>
      <c r="O597" s="20"/>
      <c r="P597" s="20"/>
      <c r="Q597" s="2"/>
      <c r="R597" s="2"/>
      <c r="S597" s="2"/>
      <c r="T597" s="2"/>
      <c r="U597" s="2"/>
      <c r="V597" s="2"/>
      <c r="W597" s="2"/>
      <c r="X597" s="2"/>
      <c r="Y597" s="2"/>
    </row>
    <row r="599" spans="1:25" x14ac:dyDescent="0.25">
      <c r="A599" s="1" t="s">
        <v>112</v>
      </c>
    </row>
    <row r="601" spans="1:25" x14ac:dyDescent="0.25">
      <c r="A601" s="7" t="s">
        <v>16</v>
      </c>
      <c r="B601" s="7" t="s">
        <v>15</v>
      </c>
      <c r="C601" s="10" t="s">
        <v>75</v>
      </c>
      <c r="D601" s="10" t="s">
        <v>74</v>
      </c>
      <c r="E601" s="10" t="s">
        <v>73</v>
      </c>
      <c r="F601" s="9"/>
      <c r="G601" s="9"/>
      <c r="H601" s="9"/>
      <c r="I601" s="9"/>
      <c r="J601" s="9"/>
      <c r="K601" s="9"/>
      <c r="L601" s="9"/>
      <c r="M601" s="9"/>
      <c r="N601" s="9"/>
      <c r="O601" s="9"/>
      <c r="P601" s="9"/>
      <c r="Q601" s="9"/>
      <c r="R601" s="9"/>
      <c r="S601" s="9"/>
      <c r="T601" s="9"/>
      <c r="U601" s="9"/>
      <c r="V601" s="9"/>
      <c r="W601" s="9"/>
      <c r="X601" s="9"/>
      <c r="Y601" s="9"/>
    </row>
    <row r="602" spans="1:25" x14ac:dyDescent="0.25">
      <c r="A602" s="6" t="s">
        <v>11</v>
      </c>
      <c r="B602" s="4">
        <v>153</v>
      </c>
      <c r="C602" s="19">
        <v>0.11</v>
      </c>
      <c r="D602" s="19">
        <v>0.17</v>
      </c>
      <c r="E602" s="19">
        <v>0.22</v>
      </c>
      <c r="F602" s="20"/>
      <c r="G602" s="20"/>
      <c r="H602" s="20"/>
      <c r="I602" s="20"/>
      <c r="J602" s="20"/>
      <c r="K602" s="20"/>
      <c r="L602" s="20"/>
      <c r="M602" s="20"/>
      <c r="N602" s="20"/>
      <c r="O602" s="20"/>
      <c r="P602" s="20"/>
      <c r="Q602" s="2"/>
      <c r="R602" s="2"/>
      <c r="S602" s="2"/>
      <c r="T602" s="2"/>
      <c r="U602" s="2"/>
      <c r="V602" s="2"/>
      <c r="W602" s="2"/>
      <c r="X602" s="2"/>
      <c r="Y602" s="2"/>
    </row>
    <row r="603" spans="1:25" x14ac:dyDescent="0.25">
      <c r="A603" s="5" t="s">
        <v>10</v>
      </c>
      <c r="B603" s="4">
        <v>21</v>
      </c>
      <c r="C603" s="19">
        <v>0.14499999999999999</v>
      </c>
      <c r="D603" s="19">
        <v>0.17679999999999998</v>
      </c>
      <c r="E603" s="19">
        <v>0.20730000000000001</v>
      </c>
      <c r="F603" s="20"/>
      <c r="G603" s="20"/>
      <c r="H603" s="20"/>
      <c r="I603" s="20"/>
      <c r="J603" s="20"/>
      <c r="K603" s="20"/>
      <c r="L603" s="20"/>
      <c r="M603" s="20"/>
      <c r="N603" s="20"/>
      <c r="O603" s="20"/>
      <c r="P603" s="20"/>
      <c r="Q603" s="2"/>
      <c r="R603" s="2"/>
      <c r="S603" s="2"/>
      <c r="T603" s="2"/>
      <c r="U603" s="2"/>
      <c r="V603" s="2"/>
      <c r="W603" s="2"/>
      <c r="X603" s="2"/>
      <c r="Y603" s="2"/>
    </row>
    <row r="604" spans="1:25" x14ac:dyDescent="0.25">
      <c r="A604" s="5" t="s">
        <v>9</v>
      </c>
      <c r="B604" s="4">
        <v>75</v>
      </c>
      <c r="C604" s="19">
        <v>0.115</v>
      </c>
      <c r="D604" s="19">
        <v>0.17</v>
      </c>
      <c r="E604" s="19">
        <v>0.23499999999999999</v>
      </c>
      <c r="F604" s="20"/>
      <c r="G604" s="20"/>
      <c r="H604" s="20"/>
      <c r="I604" s="20"/>
      <c r="J604" s="20"/>
      <c r="K604" s="20"/>
      <c r="L604" s="20"/>
      <c r="M604" s="20"/>
      <c r="N604" s="20"/>
      <c r="O604" s="20"/>
      <c r="P604" s="20"/>
      <c r="Q604" s="2"/>
      <c r="R604" s="2"/>
      <c r="S604" s="2"/>
      <c r="T604" s="2"/>
      <c r="U604" s="2"/>
      <c r="V604" s="2"/>
      <c r="W604" s="2"/>
      <c r="X604" s="2"/>
      <c r="Y604" s="2"/>
    </row>
    <row r="605" spans="1:25" x14ac:dyDescent="0.25">
      <c r="A605" s="5" t="s">
        <v>8</v>
      </c>
      <c r="B605" s="4">
        <v>35</v>
      </c>
      <c r="C605" s="19">
        <v>0.105</v>
      </c>
      <c r="D605" s="19">
        <v>0.18</v>
      </c>
      <c r="E605" s="19">
        <v>0.255</v>
      </c>
      <c r="F605" s="20"/>
      <c r="G605" s="20"/>
      <c r="H605" s="20"/>
      <c r="I605" s="20"/>
      <c r="J605" s="20"/>
      <c r="K605" s="20"/>
      <c r="L605" s="20"/>
      <c r="M605" s="20"/>
      <c r="N605" s="20"/>
      <c r="O605" s="20"/>
      <c r="P605" s="20"/>
      <c r="Q605" s="2"/>
      <c r="R605" s="2"/>
      <c r="S605" s="2"/>
      <c r="T605" s="2"/>
      <c r="U605" s="2"/>
      <c r="V605" s="2"/>
      <c r="W605" s="2"/>
      <c r="X605" s="2"/>
      <c r="Y605" s="2"/>
    </row>
    <row r="606" spans="1:25" x14ac:dyDescent="0.25">
      <c r="A606" s="5" t="s">
        <v>7</v>
      </c>
      <c r="B606" s="4">
        <v>11</v>
      </c>
      <c r="C606" s="19">
        <v>0.115</v>
      </c>
      <c r="D606" s="19">
        <v>0.12</v>
      </c>
      <c r="E606" s="19">
        <v>0.16500000000000001</v>
      </c>
      <c r="F606" s="20"/>
      <c r="G606" s="20"/>
      <c r="H606" s="20"/>
      <c r="I606" s="20"/>
      <c r="J606" s="20"/>
      <c r="K606" s="20"/>
      <c r="L606" s="20"/>
      <c r="M606" s="20"/>
      <c r="N606" s="20"/>
      <c r="O606" s="20"/>
      <c r="P606" s="20"/>
      <c r="Q606" s="2"/>
      <c r="R606" s="2"/>
      <c r="S606" s="2"/>
      <c r="T606" s="2"/>
      <c r="U606" s="2"/>
      <c r="V606" s="2"/>
      <c r="W606" s="2"/>
      <c r="X606" s="2"/>
      <c r="Y606" s="2"/>
    </row>
    <row r="607" spans="1:25" x14ac:dyDescent="0.25">
      <c r="A607" s="5" t="s">
        <v>6</v>
      </c>
      <c r="B607" s="4">
        <v>11</v>
      </c>
      <c r="C607" s="19">
        <v>7.0000000000000007E-2</v>
      </c>
      <c r="D607" s="19">
        <v>0.1</v>
      </c>
      <c r="E607" s="19">
        <v>0.17624999999999999</v>
      </c>
      <c r="F607" s="20"/>
      <c r="G607" s="20"/>
      <c r="H607" s="20"/>
      <c r="I607" s="20"/>
      <c r="J607" s="20"/>
      <c r="K607" s="20"/>
      <c r="L607" s="20"/>
      <c r="M607" s="20"/>
      <c r="N607" s="20"/>
      <c r="O607" s="20"/>
      <c r="P607" s="20"/>
      <c r="Q607" s="2"/>
      <c r="R607" s="2"/>
      <c r="S607" s="2"/>
      <c r="T607" s="2"/>
      <c r="U607" s="2"/>
      <c r="V607" s="2"/>
      <c r="W607" s="2"/>
      <c r="X607" s="2"/>
      <c r="Y607" s="2"/>
    </row>
    <row r="608" spans="1:25" x14ac:dyDescent="0.25">
      <c r="A608" s="5" t="s">
        <v>5</v>
      </c>
      <c r="B608" s="4">
        <v>81</v>
      </c>
      <c r="C608" s="19">
        <v>0.13</v>
      </c>
      <c r="D608" s="19">
        <v>0.19</v>
      </c>
      <c r="E608" s="19">
        <v>0.25</v>
      </c>
      <c r="F608" s="20"/>
      <c r="G608" s="20"/>
      <c r="H608" s="20"/>
      <c r="I608" s="20"/>
      <c r="J608" s="20"/>
      <c r="K608" s="20"/>
      <c r="L608" s="20"/>
      <c r="M608" s="20"/>
      <c r="N608" s="20"/>
      <c r="O608" s="20"/>
      <c r="P608" s="20"/>
      <c r="Q608" s="2"/>
      <c r="R608" s="2"/>
      <c r="S608" s="2"/>
      <c r="T608" s="2"/>
      <c r="U608" s="2"/>
      <c r="V608" s="2"/>
      <c r="W608" s="2"/>
      <c r="X608" s="2"/>
      <c r="Y608" s="2"/>
    </row>
    <row r="609" spans="1:25" x14ac:dyDescent="0.25">
      <c r="A609" s="5" t="s">
        <v>4</v>
      </c>
      <c r="B609" s="4">
        <v>67</v>
      </c>
      <c r="C609" s="19">
        <v>0.1</v>
      </c>
      <c r="D609" s="19">
        <v>0.14000000000000001</v>
      </c>
      <c r="E609" s="19">
        <v>0.2</v>
      </c>
      <c r="F609" s="20"/>
      <c r="G609" s="20"/>
      <c r="H609" s="20"/>
      <c r="I609" s="20"/>
      <c r="J609" s="20"/>
      <c r="K609" s="20"/>
      <c r="L609" s="20"/>
      <c r="M609" s="20"/>
      <c r="N609" s="20"/>
      <c r="O609" s="20"/>
      <c r="P609" s="20"/>
      <c r="Q609" s="2"/>
      <c r="R609" s="2"/>
      <c r="S609" s="2"/>
      <c r="T609" s="2"/>
      <c r="U609" s="2"/>
      <c r="V609" s="2"/>
      <c r="W609" s="2"/>
      <c r="X609" s="2"/>
      <c r="Y609" s="2"/>
    </row>
    <row r="610" spans="1:25" x14ac:dyDescent="0.25">
      <c r="A610" s="5" t="s">
        <v>3</v>
      </c>
      <c r="B610" s="4">
        <v>23</v>
      </c>
      <c r="C610" s="19">
        <v>0.18380000000000002</v>
      </c>
      <c r="D610" s="19">
        <v>0.2</v>
      </c>
      <c r="E610" s="19">
        <v>0.28999999999999998</v>
      </c>
      <c r="F610" s="20"/>
      <c r="G610" s="20"/>
      <c r="H610" s="20"/>
      <c r="I610" s="20"/>
      <c r="J610" s="20"/>
      <c r="K610" s="20"/>
      <c r="L610" s="20"/>
      <c r="M610" s="20"/>
      <c r="N610" s="20"/>
      <c r="O610" s="20"/>
      <c r="P610" s="20"/>
      <c r="Q610" s="2"/>
      <c r="R610" s="2"/>
      <c r="S610" s="2"/>
      <c r="T610" s="2"/>
      <c r="U610" s="2"/>
      <c r="V610" s="2"/>
      <c r="W610" s="2"/>
      <c r="X610" s="2"/>
      <c r="Y610" s="2"/>
    </row>
    <row r="611" spans="1:25" x14ac:dyDescent="0.25">
      <c r="A611" s="5" t="s">
        <v>2</v>
      </c>
      <c r="B611" s="4">
        <v>59</v>
      </c>
      <c r="C611" s="19">
        <v>0.1</v>
      </c>
      <c r="D611" s="19">
        <v>0.16300000000000001</v>
      </c>
      <c r="E611" s="19">
        <v>0.23499999999999999</v>
      </c>
      <c r="F611" s="20"/>
      <c r="G611" s="20"/>
      <c r="H611" s="20"/>
      <c r="I611" s="20"/>
      <c r="J611" s="20"/>
      <c r="K611" s="20"/>
      <c r="L611" s="20"/>
      <c r="M611" s="20"/>
      <c r="N611" s="20"/>
      <c r="O611" s="20"/>
      <c r="P611" s="20"/>
      <c r="Q611" s="2"/>
      <c r="R611" s="2"/>
      <c r="S611" s="2"/>
      <c r="T611" s="2"/>
      <c r="U611" s="2"/>
      <c r="V611" s="2"/>
      <c r="W611" s="2"/>
      <c r="X611" s="2"/>
      <c r="Y611" s="2"/>
    </row>
    <row r="612" spans="1:25" x14ac:dyDescent="0.25">
      <c r="A612" s="5" t="s">
        <v>1</v>
      </c>
      <c r="B612" s="4">
        <v>25</v>
      </c>
      <c r="C612" s="19">
        <v>0.09</v>
      </c>
      <c r="D612" s="19">
        <v>0.11</v>
      </c>
      <c r="E612" s="19">
        <v>0.18</v>
      </c>
      <c r="F612" s="20"/>
      <c r="G612" s="20"/>
      <c r="H612" s="20"/>
      <c r="I612" s="20"/>
      <c r="J612" s="20"/>
      <c r="K612" s="20"/>
      <c r="L612" s="20"/>
      <c r="M612" s="20"/>
      <c r="N612" s="20"/>
      <c r="O612" s="20"/>
      <c r="P612" s="20"/>
      <c r="Q612" s="2"/>
      <c r="R612" s="2"/>
      <c r="S612" s="2"/>
      <c r="T612" s="2"/>
      <c r="U612" s="2"/>
      <c r="V612" s="2"/>
      <c r="W612" s="2"/>
      <c r="X612" s="2"/>
      <c r="Y612" s="2"/>
    </row>
    <row r="613" spans="1:25" x14ac:dyDescent="0.25">
      <c r="A613" s="5" t="s">
        <v>0</v>
      </c>
      <c r="B613" s="4">
        <v>43</v>
      </c>
      <c r="C613" s="19">
        <v>0.13</v>
      </c>
      <c r="D613" s="19">
        <v>0.16</v>
      </c>
      <c r="E613" s="19">
        <v>0.2</v>
      </c>
      <c r="F613" s="20"/>
      <c r="G613" s="20"/>
      <c r="H613" s="20"/>
      <c r="I613" s="20"/>
      <c r="J613" s="20"/>
      <c r="K613" s="20"/>
      <c r="L613" s="20"/>
      <c r="M613" s="20"/>
      <c r="N613" s="20"/>
      <c r="O613" s="20"/>
      <c r="P613" s="20"/>
      <c r="Q613" s="2"/>
      <c r="R613" s="2"/>
      <c r="S613" s="2"/>
      <c r="T613" s="2"/>
      <c r="U613" s="2"/>
      <c r="V613" s="2"/>
      <c r="W613" s="2"/>
      <c r="X613" s="2"/>
      <c r="Y613" s="2"/>
    </row>
    <row r="615" spans="1:25" x14ac:dyDescent="0.25">
      <c r="A615" s="1" t="s">
        <v>111</v>
      </c>
    </row>
    <row r="617" spans="1:25" x14ac:dyDescent="0.25">
      <c r="A617" s="7" t="s">
        <v>16</v>
      </c>
      <c r="B617" s="7" t="s">
        <v>15</v>
      </c>
      <c r="C617" s="10" t="s">
        <v>14</v>
      </c>
      <c r="D617" s="10" t="s">
        <v>43</v>
      </c>
      <c r="E617" s="9"/>
      <c r="F617" s="9"/>
      <c r="G617" s="9"/>
      <c r="H617" s="9"/>
      <c r="I617" s="9"/>
      <c r="J617" s="9"/>
      <c r="K617" s="9"/>
      <c r="L617" s="9"/>
      <c r="M617" s="9"/>
      <c r="N617" s="9"/>
      <c r="O617" s="9"/>
      <c r="P617" s="9"/>
      <c r="Q617" s="9"/>
      <c r="R617" s="9"/>
      <c r="S617" s="9"/>
      <c r="T617" s="9"/>
      <c r="U617" s="9"/>
      <c r="V617" s="9"/>
      <c r="W617" s="9"/>
      <c r="X617" s="9"/>
      <c r="Y617" s="9"/>
    </row>
    <row r="618" spans="1:25" x14ac:dyDescent="0.25">
      <c r="A618" s="6" t="s">
        <v>11</v>
      </c>
      <c r="B618" s="4">
        <v>226</v>
      </c>
      <c r="C618" s="19">
        <v>0.95575221238938057</v>
      </c>
      <c r="D618" s="19">
        <v>4.4247787610619468E-2</v>
      </c>
      <c r="E618" s="20"/>
      <c r="F618" s="20"/>
      <c r="G618" s="20"/>
      <c r="H618" s="20"/>
      <c r="I618" s="20"/>
      <c r="J618" s="20"/>
      <c r="K618" s="20"/>
      <c r="L618" s="20"/>
      <c r="M618" s="20"/>
      <c r="N618" s="20"/>
      <c r="O618" s="20"/>
      <c r="P618" s="20"/>
      <c r="Q618" s="2"/>
      <c r="R618" s="2"/>
      <c r="S618" s="2"/>
      <c r="T618" s="2"/>
      <c r="U618" s="2"/>
      <c r="V618" s="2"/>
      <c r="W618" s="2"/>
      <c r="X618" s="2"/>
      <c r="Y618" s="2"/>
    </row>
    <row r="619" spans="1:25" x14ac:dyDescent="0.25">
      <c r="A619" s="5" t="s">
        <v>10</v>
      </c>
      <c r="B619" s="4">
        <v>26</v>
      </c>
      <c r="C619" s="19">
        <v>0.96153846153846156</v>
      </c>
      <c r="D619" s="19">
        <v>3.8461538461538464E-2</v>
      </c>
      <c r="E619" s="20"/>
      <c r="F619" s="20"/>
      <c r="G619" s="20"/>
      <c r="H619" s="20"/>
      <c r="I619" s="20"/>
      <c r="J619" s="20"/>
      <c r="K619" s="20"/>
      <c r="L619" s="20"/>
      <c r="M619" s="20"/>
      <c r="N619" s="20"/>
      <c r="O619" s="20"/>
      <c r="P619" s="20"/>
      <c r="Q619" s="2"/>
      <c r="R619" s="2"/>
      <c r="S619" s="2"/>
      <c r="T619" s="2"/>
      <c r="U619" s="2"/>
      <c r="V619" s="2"/>
      <c r="W619" s="2"/>
      <c r="X619" s="2"/>
      <c r="Y619" s="2"/>
    </row>
    <row r="620" spans="1:25" x14ac:dyDescent="0.25">
      <c r="A620" s="5" t="s">
        <v>9</v>
      </c>
      <c r="B620" s="4">
        <v>105</v>
      </c>
      <c r="C620" s="19">
        <v>0.93333333333333335</v>
      </c>
      <c r="D620" s="19">
        <v>6.6666666666666666E-2</v>
      </c>
      <c r="E620" s="20"/>
      <c r="F620" s="20"/>
      <c r="G620" s="20"/>
      <c r="H620" s="20"/>
      <c r="I620" s="20"/>
      <c r="J620" s="20"/>
      <c r="K620" s="20"/>
      <c r="L620" s="20"/>
      <c r="M620" s="20"/>
      <c r="N620" s="20"/>
      <c r="O620" s="20"/>
      <c r="P620" s="20"/>
      <c r="Q620" s="2"/>
      <c r="R620" s="2"/>
      <c r="S620" s="2"/>
      <c r="T620" s="2"/>
      <c r="U620" s="2"/>
      <c r="V620" s="2"/>
      <c r="W620" s="2"/>
      <c r="X620" s="2"/>
      <c r="Y620" s="2"/>
    </row>
    <row r="621" spans="1:25" x14ac:dyDescent="0.25">
      <c r="A621" s="5" t="s">
        <v>8</v>
      </c>
      <c r="B621" s="4">
        <v>56</v>
      </c>
      <c r="C621" s="19">
        <v>0.9821428571428571</v>
      </c>
      <c r="D621" s="19">
        <v>1.7857142857142856E-2</v>
      </c>
      <c r="E621" s="20"/>
      <c r="F621" s="20"/>
      <c r="G621" s="20"/>
      <c r="H621" s="20"/>
      <c r="I621" s="20"/>
      <c r="J621" s="20"/>
      <c r="K621" s="20"/>
      <c r="L621" s="20"/>
      <c r="M621" s="20"/>
      <c r="N621" s="20"/>
      <c r="O621" s="20"/>
      <c r="P621" s="20"/>
      <c r="Q621" s="2"/>
      <c r="R621" s="2"/>
      <c r="S621" s="2"/>
      <c r="T621" s="2"/>
      <c r="U621" s="2"/>
      <c r="V621" s="2"/>
      <c r="W621" s="2"/>
      <c r="X621" s="2"/>
      <c r="Y621" s="2"/>
    </row>
    <row r="622" spans="1:25" x14ac:dyDescent="0.25">
      <c r="A622" s="5" t="s">
        <v>7</v>
      </c>
      <c r="B622" s="4">
        <v>13</v>
      </c>
      <c r="C622" s="19">
        <v>1</v>
      </c>
      <c r="D622" s="19">
        <v>0</v>
      </c>
      <c r="E622" s="20"/>
      <c r="F622" s="20"/>
      <c r="G622" s="20"/>
      <c r="H622" s="20"/>
      <c r="I622" s="20"/>
      <c r="J622" s="20"/>
      <c r="K622" s="20"/>
      <c r="L622" s="20"/>
      <c r="M622" s="20"/>
      <c r="N622" s="20"/>
      <c r="O622" s="20"/>
      <c r="P622" s="20"/>
      <c r="Q622" s="2"/>
      <c r="R622" s="2"/>
      <c r="S622" s="2"/>
      <c r="T622" s="2"/>
      <c r="U622" s="2"/>
      <c r="V622" s="2"/>
      <c r="W622" s="2"/>
      <c r="X622" s="2"/>
      <c r="Y622" s="2"/>
    </row>
    <row r="623" spans="1:25" x14ac:dyDescent="0.25">
      <c r="A623" s="5" t="s">
        <v>6</v>
      </c>
      <c r="B623" s="4">
        <v>26</v>
      </c>
      <c r="C623" s="19">
        <v>0.96153846153846156</v>
      </c>
      <c r="D623" s="19">
        <v>3.8461538461538464E-2</v>
      </c>
      <c r="E623" s="20"/>
      <c r="F623" s="20"/>
      <c r="G623" s="20"/>
      <c r="H623" s="20"/>
      <c r="I623" s="20"/>
      <c r="J623" s="20"/>
      <c r="K623" s="20"/>
      <c r="L623" s="20"/>
      <c r="M623" s="20"/>
      <c r="N623" s="20"/>
      <c r="O623" s="20"/>
      <c r="P623" s="20"/>
      <c r="Q623" s="2"/>
      <c r="R623" s="2"/>
      <c r="S623" s="2"/>
      <c r="T623" s="2"/>
      <c r="U623" s="2"/>
      <c r="V623" s="2"/>
      <c r="W623" s="2"/>
      <c r="X623" s="2"/>
      <c r="Y623" s="2"/>
    </row>
    <row r="624" spans="1:25" x14ac:dyDescent="0.25">
      <c r="A624" s="5" t="s">
        <v>5</v>
      </c>
      <c r="B624" s="4">
        <v>116</v>
      </c>
      <c r="C624" s="19">
        <v>0.94827586206896552</v>
      </c>
      <c r="D624" s="19">
        <v>5.1724137931034482E-2</v>
      </c>
      <c r="E624" s="20"/>
      <c r="F624" s="20"/>
      <c r="G624" s="20"/>
      <c r="H624" s="20"/>
      <c r="I624" s="20"/>
      <c r="J624" s="20"/>
      <c r="K624" s="20"/>
      <c r="L624" s="20"/>
      <c r="M624" s="20"/>
      <c r="N624" s="20"/>
      <c r="O624" s="20"/>
      <c r="P624" s="20"/>
      <c r="Q624" s="2"/>
      <c r="R624" s="2"/>
      <c r="S624" s="2"/>
      <c r="T624" s="2"/>
      <c r="U624" s="2"/>
      <c r="V624" s="2"/>
      <c r="W624" s="2"/>
      <c r="X624" s="2"/>
      <c r="Y624" s="2"/>
    </row>
    <row r="625" spans="1:25" x14ac:dyDescent="0.25">
      <c r="A625" s="5" t="s">
        <v>4</v>
      </c>
      <c r="B625" s="4">
        <v>103</v>
      </c>
      <c r="C625" s="19">
        <v>0.96116504854368934</v>
      </c>
      <c r="D625" s="19">
        <v>3.8834951456310676E-2</v>
      </c>
      <c r="E625" s="20"/>
      <c r="F625" s="20"/>
      <c r="G625" s="20"/>
      <c r="H625" s="20"/>
      <c r="I625" s="20"/>
      <c r="J625" s="20"/>
      <c r="K625" s="20"/>
      <c r="L625" s="20"/>
      <c r="M625" s="20"/>
      <c r="N625" s="20"/>
      <c r="O625" s="20"/>
      <c r="P625" s="20"/>
      <c r="Q625" s="2"/>
      <c r="R625" s="2"/>
      <c r="S625" s="2"/>
      <c r="T625" s="2"/>
      <c r="U625" s="2"/>
      <c r="V625" s="2"/>
      <c r="W625" s="2"/>
      <c r="X625" s="2"/>
      <c r="Y625" s="2"/>
    </row>
    <row r="626" spans="1:25" x14ac:dyDescent="0.25">
      <c r="A626" s="5" t="s">
        <v>3</v>
      </c>
      <c r="B626" s="4">
        <v>37</v>
      </c>
      <c r="C626" s="19">
        <v>0.86486486486486491</v>
      </c>
      <c r="D626" s="19">
        <v>0.13513513513513514</v>
      </c>
      <c r="E626" s="20"/>
      <c r="F626" s="20"/>
      <c r="G626" s="20"/>
      <c r="H626" s="20"/>
      <c r="I626" s="20"/>
      <c r="J626" s="20"/>
      <c r="K626" s="20"/>
      <c r="L626" s="20"/>
      <c r="M626" s="20"/>
      <c r="N626" s="20"/>
      <c r="O626" s="20"/>
      <c r="P626" s="20"/>
      <c r="Q626" s="2"/>
      <c r="R626" s="2"/>
      <c r="S626" s="2"/>
      <c r="T626" s="2"/>
      <c r="U626" s="2"/>
      <c r="V626" s="2"/>
      <c r="W626" s="2"/>
      <c r="X626" s="2"/>
      <c r="Y626" s="2"/>
    </row>
    <row r="627" spans="1:25" x14ac:dyDescent="0.25">
      <c r="A627" s="5" t="s">
        <v>2</v>
      </c>
      <c r="B627" s="4">
        <v>80</v>
      </c>
      <c r="C627" s="19">
        <v>0.98750000000000004</v>
      </c>
      <c r="D627" s="19">
        <v>1.2500000000000001E-2</v>
      </c>
      <c r="E627" s="20"/>
      <c r="F627" s="20"/>
      <c r="G627" s="20"/>
      <c r="H627" s="20"/>
      <c r="I627" s="20"/>
      <c r="J627" s="20"/>
      <c r="K627" s="20"/>
      <c r="L627" s="20"/>
      <c r="M627" s="20"/>
      <c r="N627" s="20"/>
      <c r="O627" s="20"/>
      <c r="P627" s="20"/>
      <c r="Q627" s="2"/>
      <c r="R627" s="2"/>
      <c r="S627" s="2"/>
      <c r="T627" s="2"/>
      <c r="U627" s="2"/>
      <c r="V627" s="2"/>
      <c r="W627" s="2"/>
      <c r="X627" s="2"/>
      <c r="Y627" s="2"/>
    </row>
    <row r="628" spans="1:25" x14ac:dyDescent="0.25">
      <c r="A628" s="5" t="s">
        <v>1</v>
      </c>
      <c r="B628" s="4">
        <v>31</v>
      </c>
      <c r="C628" s="19">
        <v>1</v>
      </c>
      <c r="D628" s="19">
        <v>0</v>
      </c>
      <c r="E628" s="20"/>
      <c r="F628" s="20"/>
      <c r="G628" s="20"/>
      <c r="H628" s="20"/>
      <c r="I628" s="20"/>
      <c r="J628" s="20"/>
      <c r="K628" s="20"/>
      <c r="L628" s="20"/>
      <c r="M628" s="20"/>
      <c r="N628" s="20"/>
      <c r="O628" s="20"/>
      <c r="P628" s="20"/>
      <c r="Q628" s="2"/>
      <c r="R628" s="2"/>
      <c r="S628" s="2"/>
      <c r="T628" s="2"/>
      <c r="U628" s="2"/>
      <c r="V628" s="2"/>
      <c r="W628" s="2"/>
      <c r="X628" s="2"/>
      <c r="Y628" s="2"/>
    </row>
    <row r="629" spans="1:25" x14ac:dyDescent="0.25">
      <c r="A629" s="5" t="s">
        <v>0</v>
      </c>
      <c r="B629" s="4">
        <v>72</v>
      </c>
      <c r="C629" s="19">
        <v>0.94444444444444442</v>
      </c>
      <c r="D629" s="19">
        <v>5.5555555555555552E-2</v>
      </c>
      <c r="E629" s="20"/>
      <c r="F629" s="20"/>
      <c r="G629" s="20"/>
      <c r="H629" s="20"/>
      <c r="I629" s="20"/>
      <c r="J629" s="20"/>
      <c r="K629" s="20"/>
      <c r="L629" s="20"/>
      <c r="M629" s="20"/>
      <c r="N629" s="20"/>
      <c r="O629" s="20"/>
      <c r="P629" s="20"/>
      <c r="Q629" s="2"/>
      <c r="R629" s="2"/>
      <c r="S629" s="2"/>
      <c r="T629" s="2"/>
      <c r="U629" s="2"/>
      <c r="V629" s="2"/>
      <c r="W629" s="2"/>
      <c r="X629" s="2"/>
      <c r="Y629" s="2"/>
    </row>
    <row r="631" spans="1:25" x14ac:dyDescent="0.25">
      <c r="A631" s="1" t="s">
        <v>110</v>
      </c>
    </row>
    <row r="633" spans="1:25" x14ac:dyDescent="0.25">
      <c r="A633" s="7" t="s">
        <v>16</v>
      </c>
      <c r="B633" s="7" t="s">
        <v>15</v>
      </c>
      <c r="C633" s="10" t="s">
        <v>75</v>
      </c>
      <c r="D633" s="10" t="s">
        <v>74</v>
      </c>
      <c r="E633" s="10" t="s">
        <v>73</v>
      </c>
      <c r="F633" s="9"/>
      <c r="G633" s="9"/>
      <c r="H633" s="9"/>
      <c r="I633" s="9"/>
      <c r="J633" s="9"/>
      <c r="K633" s="9"/>
      <c r="L633" s="9"/>
      <c r="M633" s="9"/>
      <c r="N633" s="9"/>
      <c r="O633" s="9"/>
      <c r="P633" s="9"/>
      <c r="Q633" s="9"/>
      <c r="R633" s="9"/>
      <c r="S633" s="9"/>
      <c r="T633" s="9"/>
      <c r="U633" s="9"/>
      <c r="V633" s="9"/>
      <c r="W633" s="9"/>
      <c r="X633" s="9"/>
      <c r="Y633" s="9"/>
    </row>
    <row r="634" spans="1:25" x14ac:dyDescent="0.25">
      <c r="A634" s="6" t="s">
        <v>11</v>
      </c>
      <c r="B634" s="4">
        <v>163</v>
      </c>
      <c r="C634" s="19">
        <v>0.17149999999999999</v>
      </c>
      <c r="D634" s="19">
        <v>0.23</v>
      </c>
      <c r="E634" s="19">
        <v>0.34510000000000007</v>
      </c>
      <c r="F634" s="20"/>
      <c r="G634" s="20"/>
      <c r="H634" s="20"/>
      <c r="I634" s="20"/>
      <c r="J634" s="20"/>
      <c r="K634" s="20"/>
      <c r="L634" s="20"/>
      <c r="M634" s="20"/>
      <c r="N634" s="20"/>
      <c r="O634" s="20"/>
      <c r="P634" s="20"/>
      <c r="Q634" s="2"/>
      <c r="R634" s="2"/>
      <c r="S634" s="2"/>
      <c r="T634" s="2"/>
      <c r="U634" s="2"/>
      <c r="V634" s="2"/>
      <c r="W634" s="2"/>
      <c r="X634" s="2"/>
      <c r="Y634" s="2"/>
    </row>
    <row r="635" spans="1:25" x14ac:dyDescent="0.25">
      <c r="A635" s="5" t="s">
        <v>10</v>
      </c>
      <c r="B635" s="4">
        <v>21</v>
      </c>
      <c r="C635" s="19">
        <v>0.18</v>
      </c>
      <c r="D635" s="19">
        <v>0.2</v>
      </c>
      <c r="E635" s="19">
        <v>0.26</v>
      </c>
      <c r="F635" s="20"/>
      <c r="G635" s="20"/>
      <c r="H635" s="20"/>
      <c r="I635" s="20"/>
      <c r="J635" s="20"/>
      <c r="K635" s="20"/>
      <c r="L635" s="20"/>
      <c r="M635" s="20"/>
      <c r="N635" s="20"/>
      <c r="O635" s="20"/>
      <c r="P635" s="20"/>
      <c r="Q635" s="2"/>
      <c r="R635" s="2"/>
      <c r="S635" s="2"/>
      <c r="T635" s="2"/>
      <c r="U635" s="2"/>
      <c r="V635" s="2"/>
      <c r="W635" s="2"/>
      <c r="X635" s="2"/>
      <c r="Y635" s="2"/>
    </row>
    <row r="636" spans="1:25" x14ac:dyDescent="0.25">
      <c r="A636" s="5" t="s">
        <v>9</v>
      </c>
      <c r="B636" s="4">
        <v>76</v>
      </c>
      <c r="C636" s="19">
        <v>0.159</v>
      </c>
      <c r="D636" s="19">
        <v>0.2</v>
      </c>
      <c r="E636" s="19">
        <v>0.3</v>
      </c>
      <c r="F636" s="20"/>
      <c r="G636" s="20"/>
      <c r="H636" s="20"/>
      <c r="I636" s="20"/>
      <c r="J636" s="20"/>
      <c r="K636" s="20"/>
      <c r="L636" s="20"/>
      <c r="M636" s="20"/>
      <c r="N636" s="20"/>
      <c r="O636" s="20"/>
      <c r="P636" s="20"/>
      <c r="Q636" s="2"/>
      <c r="R636" s="2"/>
      <c r="S636" s="2"/>
      <c r="T636" s="2"/>
      <c r="U636" s="2"/>
      <c r="V636" s="2"/>
      <c r="W636" s="2"/>
      <c r="X636" s="2"/>
      <c r="Y636" s="2"/>
    </row>
    <row r="637" spans="1:25" x14ac:dyDescent="0.25">
      <c r="A637" s="5" t="s">
        <v>8</v>
      </c>
      <c r="B637" s="4">
        <v>40</v>
      </c>
      <c r="C637" s="19">
        <v>0.27500000000000002</v>
      </c>
      <c r="D637" s="19">
        <v>0.37010000000000004</v>
      </c>
      <c r="E637" s="19">
        <v>0.60947499999999999</v>
      </c>
      <c r="F637" s="20"/>
      <c r="G637" s="20"/>
      <c r="H637" s="20"/>
      <c r="I637" s="20"/>
      <c r="J637" s="20"/>
      <c r="K637" s="20"/>
      <c r="L637" s="20"/>
      <c r="M637" s="20"/>
      <c r="N637" s="20"/>
      <c r="O637" s="20"/>
      <c r="P637" s="20"/>
      <c r="Q637" s="2"/>
      <c r="R637" s="2"/>
      <c r="S637" s="2"/>
      <c r="T637" s="2"/>
      <c r="U637" s="2"/>
      <c r="V637" s="2"/>
      <c r="W637" s="2"/>
      <c r="X637" s="2"/>
      <c r="Y637" s="2"/>
    </row>
    <row r="638" spans="1:25" x14ac:dyDescent="0.25">
      <c r="A638" s="5" t="s">
        <v>7</v>
      </c>
      <c r="B638" s="4">
        <v>11</v>
      </c>
      <c r="C638" s="19">
        <v>0.16500000000000001</v>
      </c>
      <c r="D638" s="19">
        <v>0.23</v>
      </c>
      <c r="E638" s="19">
        <v>0.30499999999999999</v>
      </c>
      <c r="F638" s="20"/>
      <c r="G638" s="20"/>
      <c r="H638" s="20"/>
      <c r="I638" s="20"/>
      <c r="J638" s="20"/>
      <c r="K638" s="20"/>
      <c r="L638" s="20"/>
      <c r="M638" s="20"/>
      <c r="N638" s="20"/>
      <c r="O638" s="20"/>
      <c r="P638" s="20"/>
      <c r="Q638" s="2"/>
      <c r="R638" s="2"/>
      <c r="S638" s="2"/>
      <c r="T638" s="2"/>
      <c r="U638" s="2"/>
      <c r="V638" s="2"/>
      <c r="W638" s="2"/>
      <c r="X638" s="2"/>
      <c r="Y638" s="2"/>
    </row>
    <row r="639" spans="1:25" x14ac:dyDescent="0.25">
      <c r="A639" s="5" t="s">
        <v>6</v>
      </c>
      <c r="B639" s="4">
        <v>15</v>
      </c>
      <c r="C639" s="19">
        <v>0.14995</v>
      </c>
      <c r="D639" s="19">
        <v>0.23</v>
      </c>
      <c r="E639" s="19">
        <v>0.31</v>
      </c>
      <c r="F639" s="20"/>
      <c r="G639" s="20"/>
      <c r="H639" s="20"/>
      <c r="I639" s="20"/>
      <c r="J639" s="20"/>
      <c r="K639" s="20"/>
      <c r="L639" s="20"/>
      <c r="M639" s="20"/>
      <c r="N639" s="20"/>
      <c r="O639" s="20"/>
      <c r="P639" s="20"/>
      <c r="Q639" s="2"/>
      <c r="R639" s="2"/>
      <c r="S639" s="2"/>
      <c r="T639" s="2"/>
      <c r="U639" s="2"/>
      <c r="V639" s="2"/>
      <c r="W639" s="2"/>
      <c r="X639" s="2"/>
      <c r="Y639" s="2"/>
    </row>
    <row r="640" spans="1:25" x14ac:dyDescent="0.25">
      <c r="A640" s="5" t="s">
        <v>5</v>
      </c>
      <c r="B640" s="4">
        <v>85</v>
      </c>
      <c r="C640" s="19">
        <v>0.2</v>
      </c>
      <c r="D640" s="19">
        <v>0.28000000000000003</v>
      </c>
      <c r="E640" s="19">
        <v>0.4</v>
      </c>
      <c r="F640" s="20"/>
      <c r="G640" s="20"/>
      <c r="H640" s="20"/>
      <c r="I640" s="20"/>
      <c r="J640" s="20"/>
      <c r="K640" s="20"/>
      <c r="L640" s="20"/>
      <c r="M640" s="20"/>
      <c r="N640" s="20"/>
      <c r="O640" s="20"/>
      <c r="P640" s="20"/>
      <c r="Q640" s="2"/>
      <c r="R640" s="2"/>
      <c r="S640" s="2"/>
      <c r="T640" s="2"/>
      <c r="U640" s="2"/>
      <c r="V640" s="2"/>
      <c r="W640" s="2"/>
      <c r="X640" s="2"/>
      <c r="Y640" s="2"/>
    </row>
    <row r="641" spans="1:25" x14ac:dyDescent="0.25">
      <c r="A641" s="5" t="s">
        <v>4</v>
      </c>
      <c r="B641" s="4">
        <v>71</v>
      </c>
      <c r="C641" s="19">
        <v>0.14155000000000001</v>
      </c>
      <c r="D641" s="19">
        <v>0.2</v>
      </c>
      <c r="E641" s="19">
        <v>0.3</v>
      </c>
      <c r="F641" s="20"/>
      <c r="G641" s="20"/>
      <c r="H641" s="20"/>
      <c r="I641" s="20"/>
      <c r="J641" s="20"/>
      <c r="K641" s="20"/>
      <c r="L641" s="20"/>
      <c r="M641" s="20"/>
      <c r="N641" s="20"/>
      <c r="O641" s="20"/>
      <c r="P641" s="20"/>
      <c r="Q641" s="2"/>
      <c r="R641" s="2"/>
      <c r="S641" s="2"/>
      <c r="T641" s="2"/>
      <c r="U641" s="2"/>
      <c r="V641" s="2"/>
      <c r="W641" s="2"/>
      <c r="X641" s="2"/>
      <c r="Y641" s="2"/>
    </row>
    <row r="642" spans="1:25" x14ac:dyDescent="0.25">
      <c r="A642" s="5" t="s">
        <v>3</v>
      </c>
      <c r="B642" s="4">
        <v>25</v>
      </c>
      <c r="C642" s="19">
        <v>0.2</v>
      </c>
      <c r="D642" s="19">
        <v>0.28999999999999998</v>
      </c>
      <c r="E642" s="19">
        <v>0.56000000000000005</v>
      </c>
      <c r="F642" s="20"/>
      <c r="G642" s="20"/>
      <c r="H642" s="20"/>
      <c r="I642" s="20"/>
      <c r="J642" s="20"/>
      <c r="K642" s="20"/>
      <c r="L642" s="20"/>
      <c r="M642" s="20"/>
      <c r="N642" s="20"/>
      <c r="O642" s="20"/>
      <c r="P642" s="20"/>
      <c r="Q642" s="2"/>
      <c r="R642" s="2"/>
      <c r="S642" s="2"/>
      <c r="T642" s="2"/>
      <c r="U642" s="2"/>
      <c r="V642" s="2"/>
      <c r="W642" s="2"/>
      <c r="X642" s="2"/>
      <c r="Y642" s="2"/>
    </row>
    <row r="643" spans="1:25" x14ac:dyDescent="0.25">
      <c r="A643" s="5" t="s">
        <v>2</v>
      </c>
      <c r="B643" s="4">
        <v>64</v>
      </c>
      <c r="C643" s="19">
        <v>0.17427499999999999</v>
      </c>
      <c r="D643" s="19">
        <v>0.25</v>
      </c>
      <c r="E643" s="19">
        <v>0.4</v>
      </c>
      <c r="F643" s="20"/>
      <c r="G643" s="20"/>
      <c r="H643" s="20"/>
      <c r="I643" s="20"/>
      <c r="J643" s="20"/>
      <c r="K643" s="20"/>
      <c r="L643" s="20"/>
      <c r="M643" s="20"/>
      <c r="N643" s="20"/>
      <c r="O643" s="20"/>
      <c r="P643" s="20"/>
      <c r="Q643" s="2"/>
      <c r="R643" s="2"/>
      <c r="S643" s="2"/>
      <c r="T643" s="2"/>
      <c r="U643" s="2"/>
      <c r="V643" s="2"/>
      <c r="W643" s="2"/>
      <c r="X643" s="2"/>
      <c r="Y643" s="2"/>
    </row>
    <row r="644" spans="1:25" x14ac:dyDescent="0.25">
      <c r="A644" s="5" t="s">
        <v>1</v>
      </c>
      <c r="B644" s="4">
        <v>25</v>
      </c>
      <c r="C644" s="19">
        <v>0.13</v>
      </c>
      <c r="D644" s="19">
        <v>0.19</v>
      </c>
      <c r="E644" s="19">
        <v>0.28999999999999998</v>
      </c>
      <c r="F644" s="20"/>
      <c r="G644" s="20"/>
      <c r="H644" s="20"/>
      <c r="I644" s="20"/>
      <c r="J644" s="20"/>
      <c r="K644" s="20"/>
      <c r="L644" s="20"/>
      <c r="M644" s="20"/>
      <c r="N644" s="20"/>
      <c r="O644" s="20"/>
      <c r="P644" s="20"/>
      <c r="Q644" s="2"/>
      <c r="R644" s="2"/>
      <c r="S644" s="2"/>
      <c r="T644" s="2"/>
      <c r="U644" s="2"/>
      <c r="V644" s="2"/>
      <c r="W644" s="2"/>
      <c r="X644" s="2"/>
      <c r="Y644" s="2"/>
    </row>
    <row r="645" spans="1:25" x14ac:dyDescent="0.25">
      <c r="A645" s="5" t="s">
        <v>0</v>
      </c>
      <c r="B645" s="4">
        <v>46</v>
      </c>
      <c r="C645" s="19">
        <v>0.18</v>
      </c>
      <c r="D645" s="19">
        <v>0.22320000000000001</v>
      </c>
      <c r="E645" s="19">
        <v>0.3075</v>
      </c>
      <c r="F645" s="20"/>
      <c r="G645" s="20"/>
      <c r="H645" s="20"/>
      <c r="I645" s="20"/>
      <c r="J645" s="20"/>
      <c r="K645" s="20"/>
      <c r="L645" s="20"/>
      <c r="M645" s="20"/>
      <c r="N645" s="20"/>
      <c r="O645" s="20"/>
      <c r="P645" s="20"/>
      <c r="Q645" s="2"/>
      <c r="R645" s="2"/>
      <c r="S645" s="2"/>
      <c r="T645" s="2"/>
      <c r="U645" s="2"/>
      <c r="V645" s="2"/>
      <c r="W645" s="2"/>
      <c r="X645" s="2"/>
      <c r="Y645" s="2"/>
    </row>
    <row r="647" spans="1:25" x14ac:dyDescent="0.25">
      <c r="A647" s="1" t="s">
        <v>109</v>
      </c>
      <c r="G647" s="1" t="s">
        <v>108</v>
      </c>
    </row>
    <row r="649" spans="1:25" x14ac:dyDescent="0.25">
      <c r="A649" s="10" t="s">
        <v>16</v>
      </c>
      <c r="B649" s="10" t="s">
        <v>15</v>
      </c>
      <c r="C649" s="10" t="s">
        <v>75</v>
      </c>
      <c r="D649" s="10" t="s">
        <v>74</v>
      </c>
      <c r="E649" s="10" t="s">
        <v>73</v>
      </c>
      <c r="F649" s="9"/>
      <c r="G649" s="10" t="s">
        <v>16</v>
      </c>
      <c r="H649" s="10" t="s">
        <v>15</v>
      </c>
      <c r="I649" s="10" t="s">
        <v>75</v>
      </c>
      <c r="J649" s="10" t="s">
        <v>74</v>
      </c>
      <c r="K649" s="10" t="s">
        <v>73</v>
      </c>
      <c r="L649" s="9"/>
      <c r="M649" s="9"/>
      <c r="N649" s="9"/>
      <c r="O649" s="9"/>
      <c r="P649" s="9"/>
      <c r="Q649" s="9"/>
      <c r="R649" s="9"/>
      <c r="S649" s="9"/>
      <c r="T649" s="9"/>
      <c r="U649" s="9"/>
      <c r="V649" s="9"/>
      <c r="W649" s="9"/>
      <c r="X649" s="9"/>
      <c r="Y649" s="9"/>
    </row>
    <row r="650" spans="1:25" x14ac:dyDescent="0.25">
      <c r="A650" s="6" t="s">
        <v>11</v>
      </c>
      <c r="B650" s="4">
        <v>191</v>
      </c>
      <c r="C650" s="24">
        <v>775</v>
      </c>
      <c r="D650" s="24">
        <v>1500</v>
      </c>
      <c r="E650" s="24">
        <v>3000</v>
      </c>
      <c r="F650" s="20"/>
      <c r="G650" s="25" t="s">
        <v>11</v>
      </c>
      <c r="H650" s="26">
        <v>190</v>
      </c>
      <c r="I650" s="24">
        <v>1800</v>
      </c>
      <c r="J650" s="24">
        <v>3500</v>
      </c>
      <c r="K650" s="24">
        <v>6000</v>
      </c>
      <c r="L650" s="20"/>
      <c r="M650" s="20"/>
      <c r="N650" s="20"/>
      <c r="O650" s="20"/>
      <c r="P650" s="20"/>
      <c r="Q650" s="2"/>
      <c r="R650" s="2"/>
      <c r="S650" s="2"/>
      <c r="T650" s="2"/>
      <c r="U650" s="2"/>
      <c r="V650" s="2"/>
      <c r="W650" s="2"/>
      <c r="X650" s="2"/>
      <c r="Y650" s="2"/>
    </row>
    <row r="651" spans="1:25" x14ac:dyDescent="0.25">
      <c r="A651" s="5" t="s">
        <v>10</v>
      </c>
      <c r="B651" s="4">
        <v>23</v>
      </c>
      <c r="C651" s="24">
        <v>700</v>
      </c>
      <c r="D651" s="24">
        <v>1250</v>
      </c>
      <c r="E651" s="24">
        <v>2875</v>
      </c>
      <c r="F651" s="20"/>
      <c r="G651" s="27" t="s">
        <v>10</v>
      </c>
      <c r="H651" s="26">
        <v>23</v>
      </c>
      <c r="I651" s="24">
        <v>1400</v>
      </c>
      <c r="J651" s="24">
        <v>3500</v>
      </c>
      <c r="K651" s="24">
        <v>5750</v>
      </c>
      <c r="L651" s="20"/>
      <c r="M651" s="20"/>
      <c r="N651" s="20"/>
      <c r="O651" s="20"/>
      <c r="P651" s="20"/>
      <c r="Q651" s="2"/>
      <c r="R651" s="2"/>
      <c r="S651" s="2"/>
      <c r="T651" s="2"/>
      <c r="U651" s="2"/>
      <c r="V651" s="2"/>
      <c r="W651" s="2"/>
      <c r="X651" s="2"/>
      <c r="Y651" s="2"/>
    </row>
    <row r="652" spans="1:25" x14ac:dyDescent="0.25">
      <c r="A652" s="5" t="s">
        <v>9</v>
      </c>
      <c r="B652" s="4">
        <v>94</v>
      </c>
      <c r="C652" s="24">
        <v>1000</v>
      </c>
      <c r="D652" s="24">
        <v>1500</v>
      </c>
      <c r="E652" s="24">
        <v>3000</v>
      </c>
      <c r="F652" s="20"/>
      <c r="G652" s="27" t="s">
        <v>9</v>
      </c>
      <c r="H652" s="26">
        <v>94</v>
      </c>
      <c r="I652" s="24">
        <v>2000</v>
      </c>
      <c r="J652" s="24">
        <v>3000</v>
      </c>
      <c r="K652" s="24">
        <v>6000</v>
      </c>
      <c r="L652" s="20"/>
      <c r="M652" s="20"/>
      <c r="N652" s="20"/>
      <c r="O652" s="20"/>
      <c r="P652" s="20"/>
      <c r="Q652" s="2"/>
      <c r="R652" s="2"/>
      <c r="S652" s="2"/>
      <c r="T652" s="2"/>
      <c r="U652" s="2"/>
      <c r="V652" s="2"/>
      <c r="W652" s="2"/>
      <c r="X652" s="2"/>
      <c r="Y652" s="2"/>
    </row>
    <row r="653" spans="1:25" x14ac:dyDescent="0.25">
      <c r="A653" s="5" t="s">
        <v>8</v>
      </c>
      <c r="B653" s="4">
        <v>46</v>
      </c>
      <c r="C653" s="24">
        <v>1500</v>
      </c>
      <c r="D653" s="24">
        <v>2000</v>
      </c>
      <c r="E653" s="24">
        <v>4875</v>
      </c>
      <c r="F653" s="20"/>
      <c r="G653" s="27" t="s">
        <v>8</v>
      </c>
      <c r="H653" s="26">
        <v>46</v>
      </c>
      <c r="I653" s="24">
        <v>3000</v>
      </c>
      <c r="J653" s="24">
        <v>4000</v>
      </c>
      <c r="K653" s="24">
        <v>10000</v>
      </c>
      <c r="L653" s="20"/>
      <c r="M653" s="20"/>
      <c r="N653" s="20"/>
      <c r="O653" s="20"/>
      <c r="P653" s="20"/>
      <c r="Q653" s="2"/>
      <c r="R653" s="2"/>
      <c r="S653" s="2"/>
      <c r="T653" s="2"/>
      <c r="U653" s="2"/>
      <c r="V653" s="2"/>
      <c r="W653" s="2"/>
      <c r="X653" s="2"/>
      <c r="Y653" s="2"/>
    </row>
    <row r="654" spans="1:25" x14ac:dyDescent="0.25">
      <c r="A654" s="5" t="s">
        <v>7</v>
      </c>
      <c r="B654" s="4">
        <v>10</v>
      </c>
      <c r="C654" s="24">
        <v>750</v>
      </c>
      <c r="D654" s="24">
        <v>1750</v>
      </c>
      <c r="E654" s="24">
        <v>2875</v>
      </c>
      <c r="F654" s="20"/>
      <c r="G654" s="27" t="s">
        <v>7</v>
      </c>
      <c r="H654" s="26">
        <v>10</v>
      </c>
      <c r="I654" s="24">
        <v>1625</v>
      </c>
      <c r="J654" s="24">
        <v>4750</v>
      </c>
      <c r="K654" s="24">
        <v>6000</v>
      </c>
      <c r="L654" s="20"/>
      <c r="M654" s="20"/>
      <c r="N654" s="20"/>
      <c r="O654" s="20"/>
      <c r="P654" s="20"/>
      <c r="Q654" s="2"/>
      <c r="R654" s="2"/>
      <c r="S654" s="2"/>
      <c r="T654" s="2"/>
      <c r="U654" s="2"/>
      <c r="V654" s="2"/>
      <c r="W654" s="2"/>
      <c r="X654" s="2"/>
      <c r="Y654" s="2"/>
    </row>
    <row r="655" spans="1:25" x14ac:dyDescent="0.25">
      <c r="A655" s="5" t="s">
        <v>6</v>
      </c>
      <c r="B655" s="4">
        <v>18</v>
      </c>
      <c r="C655" s="24">
        <v>525</v>
      </c>
      <c r="D655" s="24">
        <v>775</v>
      </c>
      <c r="E655" s="24">
        <v>2875</v>
      </c>
      <c r="F655" s="20"/>
      <c r="G655" s="27" t="s">
        <v>6</v>
      </c>
      <c r="H655" s="26">
        <v>17</v>
      </c>
      <c r="I655" s="24">
        <v>1200</v>
      </c>
      <c r="J655" s="24">
        <v>1800</v>
      </c>
      <c r="K655" s="24">
        <v>6000</v>
      </c>
      <c r="L655" s="20"/>
      <c r="M655" s="20"/>
      <c r="N655" s="20"/>
      <c r="O655" s="20"/>
      <c r="P655" s="20"/>
      <c r="Q655" s="2"/>
      <c r="R655" s="2"/>
      <c r="S655" s="2"/>
      <c r="T655" s="2"/>
      <c r="U655" s="2"/>
      <c r="V655" s="2"/>
      <c r="W655" s="2"/>
      <c r="X655" s="2"/>
      <c r="Y655" s="2"/>
    </row>
    <row r="656" spans="1:25" x14ac:dyDescent="0.25">
      <c r="A656" s="5" t="s">
        <v>5</v>
      </c>
      <c r="B656" s="4">
        <v>114</v>
      </c>
      <c r="C656" s="24">
        <v>1000</v>
      </c>
      <c r="D656" s="24">
        <v>1875</v>
      </c>
      <c r="E656" s="24">
        <v>3000</v>
      </c>
      <c r="F656" s="20"/>
      <c r="G656" s="27" t="s">
        <v>5</v>
      </c>
      <c r="H656" s="26">
        <v>114</v>
      </c>
      <c r="I656" s="24">
        <v>2000</v>
      </c>
      <c r="J656" s="24">
        <v>4000</v>
      </c>
      <c r="K656" s="24">
        <v>6500</v>
      </c>
      <c r="L656" s="20"/>
      <c r="M656" s="20"/>
      <c r="N656" s="20"/>
      <c r="O656" s="20"/>
      <c r="P656" s="20"/>
      <c r="Q656" s="2"/>
      <c r="R656" s="2"/>
      <c r="S656" s="2"/>
      <c r="T656" s="2"/>
      <c r="U656" s="2"/>
      <c r="V656" s="2"/>
      <c r="W656" s="2"/>
      <c r="X656" s="2"/>
      <c r="Y656" s="2"/>
    </row>
    <row r="657" spans="1:25" x14ac:dyDescent="0.25">
      <c r="A657" s="5" t="s">
        <v>4</v>
      </c>
      <c r="B657" s="4">
        <v>70</v>
      </c>
      <c r="C657" s="24">
        <v>700</v>
      </c>
      <c r="D657" s="24">
        <v>1000</v>
      </c>
      <c r="E657" s="24">
        <v>2000</v>
      </c>
      <c r="F657" s="20"/>
      <c r="G657" s="27" t="s">
        <v>4</v>
      </c>
      <c r="H657" s="26">
        <v>69</v>
      </c>
      <c r="I657" s="24">
        <v>1400</v>
      </c>
      <c r="J657" s="24">
        <v>2000</v>
      </c>
      <c r="K657" s="24">
        <v>4000</v>
      </c>
      <c r="L657" s="20"/>
      <c r="M657" s="20"/>
      <c r="N657" s="20"/>
      <c r="O657" s="20"/>
      <c r="P657" s="20"/>
      <c r="Q657" s="2"/>
      <c r="R657" s="2"/>
      <c r="S657" s="2"/>
      <c r="T657" s="2"/>
      <c r="U657" s="2"/>
      <c r="V657" s="2"/>
      <c r="W657" s="2"/>
      <c r="X657" s="2"/>
      <c r="Y657" s="2"/>
    </row>
    <row r="658" spans="1:25" x14ac:dyDescent="0.25">
      <c r="A658" s="5" t="s">
        <v>3</v>
      </c>
      <c r="B658" s="4">
        <v>38</v>
      </c>
      <c r="C658" s="24">
        <v>1500</v>
      </c>
      <c r="D658" s="24">
        <v>2750</v>
      </c>
      <c r="E658" s="24">
        <v>4000</v>
      </c>
      <c r="F658" s="20"/>
      <c r="G658" s="27" t="s">
        <v>3</v>
      </c>
      <c r="H658" s="26">
        <v>38</v>
      </c>
      <c r="I658" s="24">
        <v>3000</v>
      </c>
      <c r="J658" s="24">
        <v>5500</v>
      </c>
      <c r="K658" s="24">
        <v>8000</v>
      </c>
      <c r="L658" s="20"/>
      <c r="M658" s="20"/>
      <c r="N658" s="20"/>
      <c r="O658" s="20"/>
      <c r="P658" s="20"/>
      <c r="Q658" s="2"/>
      <c r="R658" s="2"/>
      <c r="S658" s="2"/>
      <c r="T658" s="2"/>
      <c r="U658" s="2"/>
      <c r="V658" s="2"/>
      <c r="W658" s="2"/>
      <c r="X658" s="2"/>
      <c r="Y658" s="2"/>
    </row>
    <row r="659" spans="1:25" x14ac:dyDescent="0.25">
      <c r="A659" s="5" t="s">
        <v>2</v>
      </c>
      <c r="B659" s="4">
        <v>72</v>
      </c>
      <c r="C659" s="24">
        <v>1000</v>
      </c>
      <c r="D659" s="24">
        <v>1850</v>
      </c>
      <c r="E659" s="24">
        <v>3000</v>
      </c>
      <c r="F659" s="20"/>
      <c r="G659" s="27" t="s">
        <v>2</v>
      </c>
      <c r="H659" s="26">
        <v>72</v>
      </c>
      <c r="I659" s="24">
        <v>2000</v>
      </c>
      <c r="J659" s="24">
        <v>4000</v>
      </c>
      <c r="K659" s="24">
        <v>6000</v>
      </c>
      <c r="L659" s="20"/>
      <c r="M659" s="20"/>
      <c r="N659" s="20"/>
      <c r="O659" s="20"/>
      <c r="P659" s="20"/>
      <c r="Q659" s="2"/>
      <c r="R659" s="2"/>
      <c r="S659" s="2"/>
      <c r="T659" s="2"/>
      <c r="U659" s="2"/>
      <c r="V659" s="2"/>
      <c r="W659" s="2"/>
      <c r="X659" s="2"/>
      <c r="Y659" s="2"/>
    </row>
    <row r="660" spans="1:25" x14ac:dyDescent="0.25">
      <c r="A660" s="5" t="s">
        <v>1</v>
      </c>
      <c r="B660" s="4">
        <v>31</v>
      </c>
      <c r="C660" s="24">
        <v>600</v>
      </c>
      <c r="D660" s="24">
        <v>2000</v>
      </c>
      <c r="E660" s="24">
        <v>3000</v>
      </c>
      <c r="F660" s="20"/>
      <c r="G660" s="27" t="s">
        <v>1</v>
      </c>
      <c r="H660" s="26">
        <v>31</v>
      </c>
      <c r="I660" s="24">
        <v>1650</v>
      </c>
      <c r="J660" s="24">
        <v>4000</v>
      </c>
      <c r="K660" s="24">
        <v>6000</v>
      </c>
      <c r="L660" s="20"/>
      <c r="M660" s="20"/>
      <c r="N660" s="20"/>
      <c r="O660" s="20"/>
      <c r="P660" s="20"/>
      <c r="Q660" s="2"/>
      <c r="R660" s="2"/>
      <c r="S660" s="2"/>
      <c r="T660" s="2"/>
      <c r="U660" s="2"/>
      <c r="V660" s="2"/>
      <c r="W660" s="2"/>
      <c r="X660" s="2"/>
      <c r="Y660" s="2"/>
    </row>
    <row r="661" spans="1:25" x14ac:dyDescent="0.25">
      <c r="A661" s="5" t="s">
        <v>0</v>
      </c>
      <c r="B661" s="4">
        <v>45</v>
      </c>
      <c r="C661" s="24">
        <v>500</v>
      </c>
      <c r="D661" s="24">
        <v>750</v>
      </c>
      <c r="E661" s="24">
        <v>1500</v>
      </c>
      <c r="F661" s="20"/>
      <c r="G661" s="27" t="s">
        <v>0</v>
      </c>
      <c r="H661" s="26">
        <v>44</v>
      </c>
      <c r="I661" s="24">
        <v>1037.5</v>
      </c>
      <c r="J661" s="24">
        <v>1600</v>
      </c>
      <c r="K661" s="24">
        <v>3625</v>
      </c>
      <c r="L661" s="20"/>
      <c r="M661" s="20"/>
      <c r="N661" s="20"/>
      <c r="O661" s="20"/>
      <c r="P661" s="20"/>
      <c r="Q661" s="2"/>
      <c r="R661" s="2"/>
      <c r="S661" s="2"/>
      <c r="T661" s="2"/>
      <c r="U661" s="2"/>
      <c r="V661" s="2"/>
      <c r="W661" s="2"/>
      <c r="X661" s="2"/>
      <c r="Y661" s="2"/>
    </row>
    <row r="663" spans="1:25" x14ac:dyDescent="0.25">
      <c r="A663" s="1" t="s">
        <v>107</v>
      </c>
      <c r="G663" s="1" t="s">
        <v>106</v>
      </c>
    </row>
    <row r="665" spans="1:25" x14ac:dyDescent="0.25">
      <c r="A665" s="10" t="s">
        <v>16</v>
      </c>
      <c r="B665" s="10" t="s">
        <v>15</v>
      </c>
      <c r="C665" s="10" t="s">
        <v>75</v>
      </c>
      <c r="D665" s="10" t="s">
        <v>74</v>
      </c>
      <c r="E665" s="10" t="s">
        <v>73</v>
      </c>
      <c r="F665" s="9"/>
      <c r="G665" s="10" t="s">
        <v>16</v>
      </c>
      <c r="H665" s="10" t="s">
        <v>15</v>
      </c>
      <c r="I665" s="10" t="s">
        <v>75</v>
      </c>
      <c r="J665" s="10" t="s">
        <v>74</v>
      </c>
      <c r="K665" s="10" t="s">
        <v>73</v>
      </c>
      <c r="L665" s="9"/>
      <c r="M665" s="9"/>
      <c r="N665" s="9"/>
      <c r="O665" s="9"/>
      <c r="P665" s="9"/>
      <c r="Q665" s="9"/>
      <c r="R665" s="9"/>
      <c r="S665" s="9"/>
      <c r="T665" s="9"/>
      <c r="U665" s="9"/>
      <c r="V665" s="9"/>
      <c r="W665" s="9"/>
      <c r="X665" s="9"/>
      <c r="Y665" s="9"/>
    </row>
    <row r="666" spans="1:25" x14ac:dyDescent="0.25">
      <c r="A666" s="6" t="s">
        <v>11</v>
      </c>
      <c r="B666" s="4">
        <v>217</v>
      </c>
      <c r="C666" s="24">
        <v>3500</v>
      </c>
      <c r="D666" s="24">
        <v>5000</v>
      </c>
      <c r="E666" s="24">
        <v>7000</v>
      </c>
      <c r="F666" s="20"/>
      <c r="G666" s="25" t="s">
        <v>11</v>
      </c>
      <c r="H666" s="26">
        <v>216</v>
      </c>
      <c r="I666" s="24">
        <v>7000</v>
      </c>
      <c r="J666" s="24">
        <v>10450</v>
      </c>
      <c r="K666" s="24">
        <v>14000</v>
      </c>
      <c r="L666" s="20"/>
      <c r="M666" s="20"/>
      <c r="N666" s="20"/>
      <c r="O666" s="20"/>
      <c r="P666" s="20"/>
      <c r="Q666" s="2"/>
      <c r="R666" s="2"/>
      <c r="S666" s="2"/>
      <c r="T666" s="2"/>
      <c r="U666" s="2"/>
      <c r="V666" s="2"/>
      <c r="W666" s="2"/>
      <c r="X666" s="2"/>
      <c r="Y666" s="2"/>
    </row>
    <row r="667" spans="1:25" x14ac:dyDescent="0.25">
      <c r="A667" s="5" t="s">
        <v>10</v>
      </c>
      <c r="B667" s="4">
        <v>26</v>
      </c>
      <c r="C667" s="24">
        <v>3337.5</v>
      </c>
      <c r="D667" s="24">
        <v>4300</v>
      </c>
      <c r="E667" s="24">
        <v>5750</v>
      </c>
      <c r="F667" s="20"/>
      <c r="G667" s="27" t="s">
        <v>10</v>
      </c>
      <c r="H667" s="26">
        <v>26</v>
      </c>
      <c r="I667" s="24">
        <v>6550</v>
      </c>
      <c r="J667" s="24">
        <v>8600</v>
      </c>
      <c r="K667" s="24">
        <v>11500</v>
      </c>
      <c r="L667" s="20"/>
      <c r="M667" s="20"/>
      <c r="N667" s="20"/>
      <c r="O667" s="20"/>
      <c r="P667" s="20"/>
      <c r="Q667" s="2"/>
      <c r="R667" s="2"/>
      <c r="S667" s="2"/>
      <c r="T667" s="2"/>
      <c r="U667" s="2"/>
      <c r="V667" s="2"/>
      <c r="W667" s="2"/>
      <c r="X667" s="2"/>
      <c r="Y667" s="2"/>
    </row>
    <row r="668" spans="1:25" x14ac:dyDescent="0.25">
      <c r="A668" s="5" t="s">
        <v>9</v>
      </c>
      <c r="B668" s="4">
        <v>106</v>
      </c>
      <c r="C668" s="24">
        <v>3062.5</v>
      </c>
      <c r="D668" s="24">
        <v>5000</v>
      </c>
      <c r="E668" s="24">
        <v>6850</v>
      </c>
      <c r="F668" s="20"/>
      <c r="G668" s="27" t="s">
        <v>9</v>
      </c>
      <c r="H668" s="26">
        <v>106</v>
      </c>
      <c r="I668" s="24">
        <v>6312.5</v>
      </c>
      <c r="J668" s="24">
        <v>10900</v>
      </c>
      <c r="K668" s="24">
        <v>13700</v>
      </c>
      <c r="L668" s="20"/>
      <c r="M668" s="20"/>
      <c r="N668" s="20"/>
      <c r="O668" s="20"/>
      <c r="P668" s="20"/>
      <c r="Q668" s="2"/>
      <c r="R668" s="2"/>
      <c r="S668" s="2"/>
      <c r="T668" s="2"/>
      <c r="U668" s="2"/>
      <c r="V668" s="2"/>
      <c r="W668" s="2"/>
      <c r="X668" s="2"/>
      <c r="Y668" s="2"/>
    </row>
    <row r="669" spans="1:25" x14ac:dyDescent="0.25">
      <c r="A669" s="5" t="s">
        <v>8</v>
      </c>
      <c r="B669" s="4">
        <v>49</v>
      </c>
      <c r="C669" s="24">
        <v>5000</v>
      </c>
      <c r="D669" s="24">
        <v>6000</v>
      </c>
      <c r="E669" s="24">
        <v>7150</v>
      </c>
      <c r="F669" s="20"/>
      <c r="G669" s="27" t="s">
        <v>8</v>
      </c>
      <c r="H669" s="26">
        <v>48</v>
      </c>
      <c r="I669" s="24">
        <v>10000</v>
      </c>
      <c r="J669" s="24">
        <v>12500</v>
      </c>
      <c r="K669" s="24">
        <v>14300</v>
      </c>
      <c r="L669" s="20"/>
      <c r="M669" s="20"/>
      <c r="N669" s="20"/>
      <c r="O669" s="20"/>
      <c r="P669" s="20"/>
      <c r="Q669" s="2"/>
      <c r="R669" s="2"/>
      <c r="S669" s="2"/>
      <c r="T669" s="2"/>
      <c r="U669" s="2"/>
      <c r="V669" s="2"/>
      <c r="W669" s="2"/>
      <c r="X669" s="2"/>
      <c r="Y669" s="2"/>
    </row>
    <row r="670" spans="1:25" x14ac:dyDescent="0.25">
      <c r="A670" s="5" t="s">
        <v>7</v>
      </c>
      <c r="B670" s="4">
        <v>12</v>
      </c>
      <c r="C670" s="24">
        <v>4000</v>
      </c>
      <c r="D670" s="24">
        <v>4750</v>
      </c>
      <c r="E670" s="24">
        <v>6062.5</v>
      </c>
      <c r="F670" s="20"/>
      <c r="G670" s="27" t="s">
        <v>7</v>
      </c>
      <c r="H670" s="26">
        <v>12</v>
      </c>
      <c r="I670" s="24">
        <v>8750</v>
      </c>
      <c r="J670" s="24">
        <v>11000</v>
      </c>
      <c r="K670" s="24">
        <v>12125</v>
      </c>
      <c r="L670" s="20"/>
      <c r="M670" s="20"/>
      <c r="N670" s="20"/>
      <c r="O670" s="20"/>
      <c r="P670" s="20"/>
      <c r="Q670" s="2"/>
      <c r="R670" s="2"/>
      <c r="S670" s="2"/>
      <c r="T670" s="2"/>
      <c r="U670" s="2"/>
      <c r="V670" s="2"/>
      <c r="W670" s="2"/>
      <c r="X670" s="2"/>
      <c r="Y670" s="2"/>
    </row>
    <row r="671" spans="1:25" x14ac:dyDescent="0.25">
      <c r="A671" s="5" t="s">
        <v>6</v>
      </c>
      <c r="B671" s="4">
        <v>24</v>
      </c>
      <c r="C671" s="24">
        <v>3000</v>
      </c>
      <c r="D671" s="24">
        <v>3500</v>
      </c>
      <c r="E671" s="24">
        <v>7087.5</v>
      </c>
      <c r="F671" s="20"/>
      <c r="G671" s="27" t="s">
        <v>6</v>
      </c>
      <c r="H671" s="26">
        <v>24</v>
      </c>
      <c r="I671" s="24">
        <v>6000</v>
      </c>
      <c r="J671" s="24">
        <v>8375</v>
      </c>
      <c r="K671" s="24">
        <v>14175</v>
      </c>
      <c r="L671" s="20"/>
      <c r="M671" s="20"/>
      <c r="N671" s="20"/>
      <c r="O671" s="20"/>
      <c r="P671" s="20"/>
      <c r="Q671" s="2"/>
      <c r="R671" s="2"/>
      <c r="S671" s="2"/>
      <c r="T671" s="2"/>
      <c r="U671" s="2"/>
      <c r="V671" s="2"/>
      <c r="W671" s="2"/>
      <c r="X671" s="2"/>
      <c r="Y671" s="2"/>
    </row>
    <row r="672" spans="1:25" x14ac:dyDescent="0.25">
      <c r="A672" s="5" t="s">
        <v>5</v>
      </c>
      <c r="B672" s="4">
        <v>124</v>
      </c>
      <c r="C672" s="24">
        <v>3500</v>
      </c>
      <c r="D672" s="24">
        <v>5000</v>
      </c>
      <c r="E672" s="24">
        <v>7000</v>
      </c>
      <c r="F672" s="20"/>
      <c r="G672" s="27" t="s">
        <v>5</v>
      </c>
      <c r="H672" s="26">
        <v>124</v>
      </c>
      <c r="I672" s="24">
        <v>7000</v>
      </c>
      <c r="J672" s="24">
        <v>10450</v>
      </c>
      <c r="K672" s="24">
        <v>14000</v>
      </c>
      <c r="L672" s="20"/>
      <c r="M672" s="20"/>
      <c r="N672" s="20"/>
      <c r="O672" s="20"/>
      <c r="P672" s="20"/>
      <c r="Q672" s="2"/>
      <c r="R672" s="2"/>
      <c r="S672" s="2"/>
      <c r="T672" s="2"/>
      <c r="U672" s="2"/>
      <c r="V672" s="2"/>
      <c r="W672" s="2"/>
      <c r="X672" s="2"/>
      <c r="Y672" s="2"/>
    </row>
    <row r="673" spans="1:25" x14ac:dyDescent="0.25">
      <c r="A673" s="5" t="s">
        <v>4</v>
      </c>
      <c r="B673" s="4">
        <v>84</v>
      </c>
      <c r="C673" s="24">
        <v>3075</v>
      </c>
      <c r="D673" s="24">
        <v>5000</v>
      </c>
      <c r="E673" s="24">
        <v>6387.5</v>
      </c>
      <c r="F673" s="20"/>
      <c r="G673" s="27" t="s">
        <v>4</v>
      </c>
      <c r="H673" s="26">
        <v>83</v>
      </c>
      <c r="I673" s="24">
        <v>6625</v>
      </c>
      <c r="J673" s="24">
        <v>10000</v>
      </c>
      <c r="K673" s="24">
        <v>13100</v>
      </c>
      <c r="L673" s="20"/>
      <c r="M673" s="20"/>
      <c r="N673" s="20"/>
      <c r="O673" s="20"/>
      <c r="P673" s="20"/>
      <c r="Q673" s="2"/>
      <c r="R673" s="2"/>
      <c r="S673" s="2"/>
      <c r="T673" s="2"/>
      <c r="U673" s="2"/>
      <c r="V673" s="2"/>
      <c r="W673" s="2"/>
      <c r="X673" s="2"/>
      <c r="Y673" s="2"/>
    </row>
    <row r="674" spans="1:25" x14ac:dyDescent="0.25">
      <c r="A674" s="5" t="s">
        <v>3</v>
      </c>
      <c r="B674" s="4">
        <v>43</v>
      </c>
      <c r="C674" s="24">
        <v>5000</v>
      </c>
      <c r="D674" s="24">
        <v>6500</v>
      </c>
      <c r="E674" s="24">
        <v>7950</v>
      </c>
      <c r="F674" s="20"/>
      <c r="G674" s="27" t="s">
        <v>3</v>
      </c>
      <c r="H674" s="26">
        <v>43</v>
      </c>
      <c r="I674" s="24">
        <v>10000</v>
      </c>
      <c r="J674" s="24">
        <v>13000</v>
      </c>
      <c r="K674" s="24">
        <v>15900</v>
      </c>
      <c r="L674" s="20"/>
      <c r="M674" s="20"/>
      <c r="N674" s="20"/>
      <c r="O674" s="20"/>
      <c r="P674" s="20"/>
      <c r="Q674" s="2"/>
      <c r="R674" s="2"/>
      <c r="S674" s="2"/>
      <c r="T674" s="2"/>
      <c r="U674" s="2"/>
      <c r="V674" s="2"/>
      <c r="W674" s="2"/>
      <c r="X674" s="2"/>
      <c r="Y674" s="2"/>
    </row>
    <row r="675" spans="1:25" x14ac:dyDescent="0.25">
      <c r="A675" s="5" t="s">
        <v>2</v>
      </c>
      <c r="B675" s="4">
        <v>78</v>
      </c>
      <c r="C675" s="24">
        <v>3500</v>
      </c>
      <c r="D675" s="24">
        <v>5000</v>
      </c>
      <c r="E675" s="24">
        <v>6962.5</v>
      </c>
      <c r="F675" s="20"/>
      <c r="G675" s="27" t="s">
        <v>2</v>
      </c>
      <c r="H675" s="26">
        <v>77</v>
      </c>
      <c r="I675" s="24">
        <v>7000</v>
      </c>
      <c r="J675" s="24">
        <v>10900</v>
      </c>
      <c r="K675" s="24">
        <v>14000</v>
      </c>
      <c r="L675" s="20"/>
      <c r="M675" s="20"/>
      <c r="N675" s="20"/>
      <c r="O675" s="20"/>
      <c r="P675" s="20"/>
      <c r="Q675" s="2"/>
      <c r="R675" s="2"/>
      <c r="S675" s="2"/>
      <c r="T675" s="2"/>
      <c r="U675" s="2"/>
      <c r="V675" s="2"/>
      <c r="W675" s="2"/>
      <c r="X675" s="2"/>
      <c r="Y675" s="2"/>
    </row>
    <row r="676" spans="1:25" x14ac:dyDescent="0.25">
      <c r="A676" s="5" t="s">
        <v>1</v>
      </c>
      <c r="B676" s="4">
        <v>33</v>
      </c>
      <c r="C676" s="24">
        <v>3000</v>
      </c>
      <c r="D676" s="24">
        <v>5750</v>
      </c>
      <c r="E676" s="24">
        <v>7500</v>
      </c>
      <c r="F676" s="20"/>
      <c r="G676" s="27" t="s">
        <v>1</v>
      </c>
      <c r="H676" s="26">
        <v>33</v>
      </c>
      <c r="I676" s="24">
        <v>6000</v>
      </c>
      <c r="J676" s="24">
        <v>12000</v>
      </c>
      <c r="K676" s="24">
        <v>15000</v>
      </c>
      <c r="L676" s="20"/>
      <c r="M676" s="20"/>
      <c r="N676" s="20"/>
      <c r="O676" s="20"/>
      <c r="P676" s="20"/>
      <c r="Q676" s="2"/>
      <c r="R676" s="2"/>
      <c r="S676" s="2"/>
      <c r="T676" s="2"/>
      <c r="U676" s="2"/>
      <c r="V676" s="2"/>
      <c r="W676" s="2"/>
      <c r="X676" s="2"/>
      <c r="Y676" s="2"/>
    </row>
    <row r="677" spans="1:25" x14ac:dyDescent="0.25">
      <c r="A677" s="5" t="s">
        <v>0</v>
      </c>
      <c r="B677" s="4">
        <v>59</v>
      </c>
      <c r="C677" s="24">
        <v>3000</v>
      </c>
      <c r="D677" s="24">
        <v>4000</v>
      </c>
      <c r="E677" s="24">
        <v>5080</v>
      </c>
      <c r="F677" s="20"/>
      <c r="G677" s="27" t="s">
        <v>0</v>
      </c>
      <c r="H677" s="26">
        <v>59</v>
      </c>
      <c r="I677" s="24">
        <v>6000</v>
      </c>
      <c r="J677" s="24">
        <v>8600</v>
      </c>
      <c r="K677" s="24">
        <v>12000</v>
      </c>
      <c r="L677" s="20"/>
      <c r="M677" s="20"/>
      <c r="N677" s="20"/>
      <c r="O677" s="20"/>
      <c r="P677" s="20"/>
      <c r="Q677" s="2"/>
      <c r="R677" s="2"/>
      <c r="S677" s="2"/>
      <c r="T677" s="2"/>
      <c r="U677" s="2"/>
      <c r="V677" s="2"/>
      <c r="W677" s="2"/>
      <c r="X677" s="2"/>
      <c r="Y677" s="2"/>
    </row>
    <row r="679" spans="1:25" x14ac:dyDescent="0.25">
      <c r="A679" s="1" t="s">
        <v>105</v>
      </c>
      <c r="G679" s="1" t="s">
        <v>104</v>
      </c>
    </row>
    <row r="681" spans="1:25" x14ac:dyDescent="0.25">
      <c r="A681" s="10" t="s">
        <v>16</v>
      </c>
      <c r="B681" s="7" t="s">
        <v>15</v>
      </c>
      <c r="C681" s="10" t="s">
        <v>75</v>
      </c>
      <c r="D681" s="10" t="s">
        <v>74</v>
      </c>
      <c r="E681" s="10" t="s">
        <v>73</v>
      </c>
      <c r="F681" s="9"/>
      <c r="G681" s="10" t="s">
        <v>16</v>
      </c>
      <c r="H681" s="10" t="s">
        <v>15</v>
      </c>
      <c r="I681" s="10" t="s">
        <v>75</v>
      </c>
      <c r="J681" s="10" t="s">
        <v>74</v>
      </c>
      <c r="K681" s="10" t="s">
        <v>73</v>
      </c>
      <c r="L681" s="9"/>
      <c r="M681" s="9"/>
      <c r="N681" s="9"/>
      <c r="O681" s="9"/>
      <c r="P681" s="9"/>
      <c r="Q681" s="9"/>
      <c r="R681" s="9"/>
      <c r="S681" s="9"/>
      <c r="T681" s="9"/>
      <c r="U681" s="9"/>
      <c r="V681" s="9"/>
      <c r="W681" s="9"/>
      <c r="X681" s="9"/>
      <c r="Y681" s="9"/>
    </row>
    <row r="682" spans="1:25" x14ac:dyDescent="0.25">
      <c r="A682" s="6" t="s">
        <v>11</v>
      </c>
      <c r="B682" s="4">
        <v>88</v>
      </c>
      <c r="C682" s="19">
        <v>0.2</v>
      </c>
      <c r="D682" s="19">
        <v>0.2</v>
      </c>
      <c r="E682" s="19">
        <v>0.2</v>
      </c>
      <c r="F682" s="20"/>
      <c r="G682" s="25" t="s">
        <v>11</v>
      </c>
      <c r="H682" s="26">
        <v>196</v>
      </c>
      <c r="I682" s="28">
        <v>20</v>
      </c>
      <c r="J682" s="28">
        <v>25</v>
      </c>
      <c r="K682" s="28">
        <v>30</v>
      </c>
      <c r="L682" s="20"/>
      <c r="M682" s="20"/>
      <c r="N682" s="20"/>
      <c r="O682" s="20"/>
      <c r="P682" s="20"/>
      <c r="Q682" s="2"/>
      <c r="R682" s="2"/>
      <c r="S682" s="2"/>
      <c r="T682" s="2"/>
      <c r="U682" s="2"/>
      <c r="V682" s="2"/>
      <c r="W682" s="2"/>
      <c r="X682" s="2"/>
      <c r="Y682" s="2"/>
    </row>
    <row r="683" spans="1:25" x14ac:dyDescent="0.25">
      <c r="A683" s="5" t="s">
        <v>10</v>
      </c>
      <c r="B683" s="4">
        <v>15</v>
      </c>
      <c r="C683" s="19">
        <v>0.15</v>
      </c>
      <c r="D683" s="19">
        <v>0.2</v>
      </c>
      <c r="E683" s="19">
        <v>0.2</v>
      </c>
      <c r="F683" s="20"/>
      <c r="G683" s="27" t="s">
        <v>10</v>
      </c>
      <c r="H683" s="26">
        <v>20</v>
      </c>
      <c r="I683" s="28">
        <v>20</v>
      </c>
      <c r="J683" s="28">
        <v>20</v>
      </c>
      <c r="K683" s="28">
        <v>30</v>
      </c>
      <c r="L683" s="20"/>
      <c r="M683" s="20"/>
      <c r="N683" s="20"/>
      <c r="O683" s="20"/>
      <c r="P683" s="20"/>
      <c r="Q683" s="2"/>
      <c r="R683" s="2"/>
      <c r="S683" s="2"/>
      <c r="T683" s="2"/>
      <c r="U683" s="2"/>
      <c r="V683" s="2"/>
      <c r="W683" s="2"/>
      <c r="X683" s="2"/>
      <c r="Y683" s="2"/>
    </row>
    <row r="684" spans="1:25" x14ac:dyDescent="0.25">
      <c r="A684" s="5" t="s">
        <v>9</v>
      </c>
      <c r="B684" s="4">
        <v>40</v>
      </c>
      <c r="C684" s="19">
        <v>0.2</v>
      </c>
      <c r="D684" s="19">
        <v>0.2</v>
      </c>
      <c r="E684" s="19">
        <v>0.3</v>
      </c>
      <c r="F684" s="20"/>
      <c r="G684" s="27" t="s">
        <v>9</v>
      </c>
      <c r="H684" s="26">
        <v>100</v>
      </c>
      <c r="I684" s="28">
        <v>20</v>
      </c>
      <c r="J684" s="28">
        <v>25</v>
      </c>
      <c r="K684" s="28">
        <v>30</v>
      </c>
      <c r="L684" s="20"/>
      <c r="M684" s="20"/>
      <c r="N684" s="20"/>
      <c r="O684" s="20"/>
      <c r="P684" s="20"/>
      <c r="Q684" s="2"/>
      <c r="R684" s="2"/>
      <c r="S684" s="2"/>
      <c r="T684" s="2"/>
      <c r="U684" s="2"/>
      <c r="V684" s="2"/>
      <c r="W684" s="2"/>
      <c r="X684" s="2"/>
      <c r="Y684" s="2"/>
    </row>
    <row r="685" spans="1:25" x14ac:dyDescent="0.25">
      <c r="A685" s="5" t="s">
        <v>8</v>
      </c>
      <c r="B685" s="4">
        <v>19</v>
      </c>
      <c r="C685" s="19">
        <v>0.2</v>
      </c>
      <c r="D685" s="19">
        <v>0.2</v>
      </c>
      <c r="E685" s="19">
        <v>0.2</v>
      </c>
      <c r="F685" s="20"/>
      <c r="G685" s="27" t="s">
        <v>8</v>
      </c>
      <c r="H685" s="26">
        <v>43</v>
      </c>
      <c r="I685" s="28">
        <v>20</v>
      </c>
      <c r="J685" s="28">
        <v>25</v>
      </c>
      <c r="K685" s="28">
        <v>30</v>
      </c>
      <c r="L685" s="20"/>
      <c r="M685" s="20"/>
      <c r="N685" s="20"/>
      <c r="O685" s="20"/>
      <c r="P685" s="20"/>
      <c r="Q685" s="2"/>
      <c r="R685" s="2"/>
      <c r="S685" s="2"/>
      <c r="T685" s="2"/>
      <c r="U685" s="2"/>
      <c r="V685" s="2"/>
      <c r="W685" s="2"/>
      <c r="X685" s="2"/>
      <c r="Y685" s="2"/>
    </row>
    <row r="686" spans="1:25" x14ac:dyDescent="0.25">
      <c r="A686" s="5" t="s">
        <v>7</v>
      </c>
      <c r="B686" s="4">
        <v>7</v>
      </c>
      <c r="C686" s="19">
        <v>0.125</v>
      </c>
      <c r="D686" s="19">
        <v>0.2</v>
      </c>
      <c r="E686" s="19">
        <v>0.2</v>
      </c>
      <c r="F686" s="20"/>
      <c r="G686" s="27" t="s">
        <v>7</v>
      </c>
      <c r="H686" s="26">
        <v>11</v>
      </c>
      <c r="I686" s="28">
        <v>17.5</v>
      </c>
      <c r="J686" s="28">
        <v>20</v>
      </c>
      <c r="K686" s="28">
        <v>25</v>
      </c>
      <c r="L686" s="20"/>
      <c r="M686" s="20"/>
      <c r="N686" s="20"/>
      <c r="O686" s="20"/>
      <c r="P686" s="20"/>
      <c r="Q686" s="2"/>
      <c r="R686" s="2"/>
      <c r="S686" s="2"/>
      <c r="T686" s="2"/>
      <c r="U686" s="2"/>
      <c r="V686" s="2"/>
      <c r="W686" s="2"/>
      <c r="X686" s="2"/>
      <c r="Y686" s="2"/>
    </row>
    <row r="687" spans="1:25" x14ac:dyDescent="0.25">
      <c r="A687" s="5" t="s">
        <v>6</v>
      </c>
      <c r="B687" s="4">
        <v>7</v>
      </c>
      <c r="C687" s="19">
        <v>0.2</v>
      </c>
      <c r="D687" s="19">
        <v>0.2</v>
      </c>
      <c r="E687" s="19">
        <v>0.27500000000000002</v>
      </c>
      <c r="F687" s="20"/>
      <c r="G687" s="27" t="s">
        <v>6</v>
      </c>
      <c r="H687" s="26">
        <v>22</v>
      </c>
      <c r="I687" s="28">
        <v>20</v>
      </c>
      <c r="J687" s="28">
        <v>25</v>
      </c>
      <c r="K687" s="28">
        <v>30</v>
      </c>
      <c r="L687" s="20"/>
      <c r="M687" s="20"/>
      <c r="N687" s="20"/>
      <c r="O687" s="20"/>
      <c r="P687" s="20"/>
      <c r="Q687" s="2"/>
      <c r="R687" s="2"/>
      <c r="S687" s="2"/>
      <c r="T687" s="2"/>
      <c r="U687" s="2"/>
      <c r="V687" s="2"/>
      <c r="W687" s="2"/>
      <c r="X687" s="2"/>
      <c r="Y687" s="2"/>
    </row>
    <row r="688" spans="1:25" x14ac:dyDescent="0.25">
      <c r="A688" s="5" t="s">
        <v>5</v>
      </c>
      <c r="B688" s="4">
        <v>46</v>
      </c>
      <c r="C688" s="19">
        <v>0.2</v>
      </c>
      <c r="D688" s="19">
        <v>0.2</v>
      </c>
      <c r="E688" s="19">
        <v>0.23749999999999999</v>
      </c>
      <c r="F688" s="20"/>
      <c r="G688" s="27" t="s">
        <v>5</v>
      </c>
      <c r="H688" s="26">
        <v>111</v>
      </c>
      <c r="I688" s="28">
        <v>20</v>
      </c>
      <c r="J688" s="28">
        <v>25</v>
      </c>
      <c r="K688" s="28">
        <v>30</v>
      </c>
      <c r="L688" s="20"/>
      <c r="M688" s="20"/>
      <c r="N688" s="20"/>
      <c r="O688" s="20"/>
      <c r="P688" s="20"/>
      <c r="Q688" s="2"/>
      <c r="R688" s="2"/>
      <c r="S688" s="2"/>
      <c r="T688" s="2"/>
      <c r="U688" s="2"/>
      <c r="V688" s="2"/>
      <c r="W688" s="2"/>
      <c r="X688" s="2"/>
      <c r="Y688" s="2"/>
    </row>
    <row r="689" spans="1:25" x14ac:dyDescent="0.25">
      <c r="A689" s="5" t="s">
        <v>4</v>
      </c>
      <c r="B689" s="4">
        <v>40</v>
      </c>
      <c r="C689" s="19">
        <v>0.15</v>
      </c>
      <c r="D689" s="19">
        <v>0.2</v>
      </c>
      <c r="E689" s="19">
        <v>0.2</v>
      </c>
      <c r="F689" s="20"/>
      <c r="G689" s="27" t="s">
        <v>4</v>
      </c>
      <c r="H689" s="26">
        <v>77</v>
      </c>
      <c r="I689" s="28">
        <v>20</v>
      </c>
      <c r="J689" s="28">
        <v>25</v>
      </c>
      <c r="K689" s="28">
        <v>30</v>
      </c>
      <c r="L689" s="20"/>
      <c r="M689" s="20"/>
      <c r="N689" s="20"/>
      <c r="O689" s="20"/>
      <c r="P689" s="20"/>
      <c r="Q689" s="2"/>
      <c r="R689" s="2"/>
      <c r="S689" s="2"/>
      <c r="T689" s="2"/>
      <c r="U689" s="2"/>
      <c r="V689" s="2"/>
      <c r="W689" s="2"/>
      <c r="X689" s="2"/>
      <c r="Y689" s="2"/>
    </row>
    <row r="690" spans="1:25" x14ac:dyDescent="0.25">
      <c r="A690" s="5" t="s">
        <v>3</v>
      </c>
      <c r="B690" s="4">
        <v>17</v>
      </c>
      <c r="C690" s="19">
        <v>0.2</v>
      </c>
      <c r="D690" s="19">
        <v>0.2</v>
      </c>
      <c r="E690" s="19">
        <v>0.3</v>
      </c>
      <c r="F690" s="20"/>
      <c r="G690" s="27" t="s">
        <v>3</v>
      </c>
      <c r="H690" s="26">
        <v>36</v>
      </c>
      <c r="I690" s="28">
        <v>20</v>
      </c>
      <c r="J690" s="28">
        <v>25</v>
      </c>
      <c r="K690" s="28">
        <v>26.25</v>
      </c>
      <c r="L690" s="20"/>
      <c r="M690" s="20"/>
      <c r="N690" s="20"/>
      <c r="O690" s="20"/>
      <c r="P690" s="20"/>
      <c r="Q690" s="2"/>
      <c r="R690" s="2"/>
      <c r="S690" s="2"/>
      <c r="T690" s="2"/>
      <c r="U690" s="2"/>
      <c r="V690" s="2"/>
      <c r="W690" s="2"/>
      <c r="X690" s="2"/>
      <c r="Y690" s="2"/>
    </row>
    <row r="691" spans="1:25" x14ac:dyDescent="0.25">
      <c r="A691" s="5" t="s">
        <v>2</v>
      </c>
      <c r="B691" s="4">
        <v>31</v>
      </c>
      <c r="C691" s="19">
        <v>0.2</v>
      </c>
      <c r="D691" s="19">
        <v>0.2</v>
      </c>
      <c r="E691" s="19">
        <v>0.2</v>
      </c>
      <c r="F691" s="20"/>
      <c r="G691" s="27" t="s">
        <v>2</v>
      </c>
      <c r="H691" s="26">
        <v>73</v>
      </c>
      <c r="I691" s="28">
        <v>20</v>
      </c>
      <c r="J691" s="28">
        <v>25</v>
      </c>
      <c r="K691" s="28">
        <v>30</v>
      </c>
      <c r="L691" s="20"/>
      <c r="M691" s="20"/>
      <c r="N691" s="20"/>
      <c r="O691" s="20"/>
      <c r="P691" s="20"/>
      <c r="Q691" s="2"/>
      <c r="R691" s="2"/>
      <c r="S691" s="2"/>
      <c r="T691" s="2"/>
      <c r="U691" s="2"/>
      <c r="V691" s="2"/>
      <c r="W691" s="2"/>
      <c r="X691" s="2"/>
      <c r="Y691" s="2"/>
    </row>
    <row r="692" spans="1:25" x14ac:dyDescent="0.25">
      <c r="A692" s="5" t="s">
        <v>1</v>
      </c>
      <c r="B692" s="4">
        <v>17</v>
      </c>
      <c r="C692" s="19">
        <v>0.2</v>
      </c>
      <c r="D692" s="19">
        <v>0.2</v>
      </c>
      <c r="E692" s="19">
        <v>0.2</v>
      </c>
      <c r="F692" s="20"/>
      <c r="G692" s="27" t="s">
        <v>1</v>
      </c>
      <c r="H692" s="26">
        <v>32</v>
      </c>
      <c r="I692" s="28">
        <v>20</v>
      </c>
      <c r="J692" s="28">
        <v>25</v>
      </c>
      <c r="K692" s="28">
        <v>30</v>
      </c>
      <c r="L692" s="20"/>
      <c r="M692" s="20"/>
      <c r="N692" s="20"/>
      <c r="O692" s="20"/>
      <c r="P692" s="20"/>
      <c r="Q692" s="2"/>
      <c r="R692" s="2"/>
      <c r="S692" s="2"/>
      <c r="T692" s="2"/>
      <c r="U692" s="2"/>
      <c r="V692" s="2"/>
      <c r="W692" s="2"/>
      <c r="X692" s="2"/>
      <c r="Y692" s="2"/>
    </row>
    <row r="693" spans="1:25" x14ac:dyDescent="0.25">
      <c r="A693" s="5" t="s">
        <v>0</v>
      </c>
      <c r="B693" s="4">
        <v>22</v>
      </c>
      <c r="C693" s="19">
        <v>0.15</v>
      </c>
      <c r="D693" s="19">
        <v>0.2</v>
      </c>
      <c r="E693" s="19">
        <v>0.27500000000000002</v>
      </c>
      <c r="F693" s="20"/>
      <c r="G693" s="27" t="s">
        <v>0</v>
      </c>
      <c r="H693" s="26">
        <v>51</v>
      </c>
      <c r="I693" s="28">
        <v>20</v>
      </c>
      <c r="J693" s="28">
        <v>25</v>
      </c>
      <c r="K693" s="28">
        <v>30</v>
      </c>
      <c r="L693" s="20"/>
      <c r="M693" s="20"/>
      <c r="N693" s="20"/>
      <c r="O693" s="20"/>
      <c r="P693" s="20"/>
      <c r="Q693" s="2"/>
      <c r="R693" s="2"/>
      <c r="S693" s="2"/>
      <c r="T693" s="2"/>
      <c r="U693" s="2"/>
      <c r="V693" s="2"/>
      <c r="W693" s="2"/>
      <c r="X693" s="2"/>
      <c r="Y693" s="2"/>
    </row>
    <row r="695" spans="1:25" x14ac:dyDescent="0.25">
      <c r="A695" s="1" t="s">
        <v>103</v>
      </c>
      <c r="G695" s="1" t="s">
        <v>102</v>
      </c>
    </row>
    <row r="697" spans="1:25" x14ac:dyDescent="0.25">
      <c r="A697" s="10" t="s">
        <v>16</v>
      </c>
      <c r="B697" s="10" t="s">
        <v>15</v>
      </c>
      <c r="C697" s="10" t="s">
        <v>75</v>
      </c>
      <c r="D697" s="10" t="s">
        <v>74</v>
      </c>
      <c r="E697" s="10" t="s">
        <v>73</v>
      </c>
      <c r="F697" s="9"/>
      <c r="G697" s="10" t="s">
        <v>16</v>
      </c>
      <c r="H697" s="10" t="s">
        <v>15</v>
      </c>
      <c r="I697" s="10" t="s">
        <v>75</v>
      </c>
      <c r="J697" s="10" t="s">
        <v>74</v>
      </c>
      <c r="K697" s="10" t="s">
        <v>73</v>
      </c>
      <c r="L697" s="9"/>
      <c r="M697" s="9"/>
      <c r="N697" s="9"/>
      <c r="O697" s="9"/>
      <c r="P697" s="9"/>
      <c r="Q697" s="9"/>
      <c r="R697" s="9"/>
      <c r="S697" s="9"/>
      <c r="T697" s="9"/>
      <c r="U697" s="9"/>
      <c r="V697" s="9"/>
      <c r="W697" s="9"/>
      <c r="X697" s="9"/>
      <c r="Y697" s="9"/>
    </row>
    <row r="698" spans="1:25" x14ac:dyDescent="0.25">
      <c r="A698" s="6" t="s">
        <v>11</v>
      </c>
      <c r="B698" s="4">
        <v>198</v>
      </c>
      <c r="C698" s="28">
        <v>35</v>
      </c>
      <c r="D698" s="28">
        <v>50</v>
      </c>
      <c r="E698" s="28">
        <v>50</v>
      </c>
      <c r="F698" s="20"/>
      <c r="G698" s="25" t="s">
        <v>11</v>
      </c>
      <c r="H698" s="26">
        <v>174</v>
      </c>
      <c r="I698" s="28">
        <v>150</v>
      </c>
      <c r="J698" s="28">
        <v>200</v>
      </c>
      <c r="K698" s="28">
        <v>300</v>
      </c>
      <c r="L698" s="20"/>
      <c r="M698" s="20"/>
      <c r="N698" s="20"/>
      <c r="O698" s="20"/>
      <c r="P698" s="20"/>
      <c r="Q698" s="2"/>
      <c r="R698" s="2"/>
      <c r="S698" s="2"/>
      <c r="T698" s="2"/>
      <c r="U698" s="2"/>
      <c r="V698" s="2"/>
      <c r="W698" s="2"/>
      <c r="X698" s="2"/>
      <c r="Y698" s="2"/>
    </row>
    <row r="699" spans="1:25" x14ac:dyDescent="0.25">
      <c r="A699" s="5" t="s">
        <v>10</v>
      </c>
      <c r="B699" s="4">
        <v>19</v>
      </c>
      <c r="C699" s="28">
        <v>30</v>
      </c>
      <c r="D699" s="28">
        <v>45</v>
      </c>
      <c r="E699" s="28">
        <v>57.5</v>
      </c>
      <c r="F699" s="20"/>
      <c r="G699" s="27" t="s">
        <v>10</v>
      </c>
      <c r="H699" s="26">
        <v>18</v>
      </c>
      <c r="I699" s="28">
        <v>162.5</v>
      </c>
      <c r="J699" s="28">
        <v>225</v>
      </c>
      <c r="K699" s="28">
        <v>300</v>
      </c>
      <c r="L699" s="20"/>
      <c r="M699" s="20"/>
      <c r="N699" s="20"/>
      <c r="O699" s="20"/>
      <c r="P699" s="20"/>
      <c r="Q699" s="2"/>
      <c r="R699" s="2"/>
      <c r="S699" s="2"/>
      <c r="T699" s="2"/>
      <c r="U699" s="2"/>
      <c r="V699" s="2"/>
      <c r="W699" s="2"/>
      <c r="X699" s="2"/>
      <c r="Y699" s="2"/>
    </row>
    <row r="700" spans="1:25" x14ac:dyDescent="0.25">
      <c r="A700" s="5" t="s">
        <v>9</v>
      </c>
      <c r="B700" s="4">
        <v>100</v>
      </c>
      <c r="C700" s="28">
        <v>35</v>
      </c>
      <c r="D700" s="28">
        <v>40</v>
      </c>
      <c r="E700" s="28">
        <v>50</v>
      </c>
      <c r="F700" s="20"/>
      <c r="G700" s="27" t="s">
        <v>9</v>
      </c>
      <c r="H700" s="26">
        <v>95</v>
      </c>
      <c r="I700" s="28">
        <v>100</v>
      </c>
      <c r="J700" s="28">
        <v>175</v>
      </c>
      <c r="K700" s="28">
        <v>250</v>
      </c>
      <c r="L700" s="20"/>
      <c r="M700" s="20"/>
      <c r="N700" s="20"/>
      <c r="O700" s="20"/>
      <c r="P700" s="20"/>
      <c r="Q700" s="2"/>
      <c r="R700" s="2"/>
      <c r="S700" s="2"/>
      <c r="T700" s="2"/>
      <c r="U700" s="2"/>
      <c r="V700" s="2"/>
      <c r="W700" s="2"/>
      <c r="X700" s="2"/>
      <c r="Y700" s="2"/>
    </row>
    <row r="701" spans="1:25" x14ac:dyDescent="0.25">
      <c r="A701" s="5" t="s">
        <v>8</v>
      </c>
      <c r="B701" s="4">
        <v>45</v>
      </c>
      <c r="C701" s="28">
        <v>45</v>
      </c>
      <c r="D701" s="28">
        <v>50</v>
      </c>
      <c r="E701" s="28">
        <v>60</v>
      </c>
      <c r="F701" s="20"/>
      <c r="G701" s="27" t="s">
        <v>8</v>
      </c>
      <c r="H701" s="26">
        <v>32</v>
      </c>
      <c r="I701" s="28">
        <v>250</v>
      </c>
      <c r="J701" s="28">
        <v>300</v>
      </c>
      <c r="K701" s="28">
        <v>300</v>
      </c>
      <c r="L701" s="20"/>
      <c r="M701" s="20"/>
      <c r="N701" s="20"/>
      <c r="O701" s="20"/>
      <c r="P701" s="20"/>
      <c r="Q701" s="2"/>
      <c r="R701" s="2"/>
      <c r="S701" s="2"/>
      <c r="T701" s="2"/>
      <c r="U701" s="2"/>
      <c r="V701" s="2"/>
      <c r="W701" s="2"/>
      <c r="X701" s="2"/>
      <c r="Y701" s="2"/>
    </row>
    <row r="702" spans="1:25" x14ac:dyDescent="0.25">
      <c r="A702" s="5" t="s">
        <v>7</v>
      </c>
      <c r="B702" s="4">
        <v>11</v>
      </c>
      <c r="C702" s="28">
        <v>40</v>
      </c>
      <c r="D702" s="28">
        <v>50</v>
      </c>
      <c r="E702" s="28">
        <v>60</v>
      </c>
      <c r="F702" s="20"/>
      <c r="G702" s="27" t="s">
        <v>7</v>
      </c>
      <c r="H702" s="26">
        <v>10</v>
      </c>
      <c r="I702" s="28">
        <v>250</v>
      </c>
      <c r="J702" s="28">
        <v>375</v>
      </c>
      <c r="K702" s="28">
        <v>500</v>
      </c>
      <c r="L702" s="20"/>
      <c r="M702" s="20"/>
      <c r="N702" s="20"/>
      <c r="O702" s="20"/>
      <c r="P702" s="20"/>
      <c r="Q702" s="2"/>
      <c r="R702" s="2"/>
      <c r="S702" s="2"/>
      <c r="T702" s="2"/>
      <c r="U702" s="2"/>
      <c r="V702" s="2"/>
      <c r="W702" s="2"/>
      <c r="X702" s="2"/>
      <c r="Y702" s="2"/>
    </row>
    <row r="703" spans="1:25" x14ac:dyDescent="0.25">
      <c r="A703" s="5" t="s">
        <v>6</v>
      </c>
      <c r="B703" s="4">
        <v>23</v>
      </c>
      <c r="C703" s="28">
        <v>40</v>
      </c>
      <c r="D703" s="28">
        <v>40</v>
      </c>
      <c r="E703" s="28">
        <v>50</v>
      </c>
      <c r="F703" s="20"/>
      <c r="G703" s="27" t="s">
        <v>6</v>
      </c>
      <c r="H703" s="26">
        <v>19</v>
      </c>
      <c r="I703" s="28">
        <v>150</v>
      </c>
      <c r="J703" s="28">
        <v>200</v>
      </c>
      <c r="K703" s="28">
        <v>250</v>
      </c>
      <c r="L703" s="20"/>
      <c r="M703" s="20"/>
      <c r="N703" s="20"/>
      <c r="O703" s="20"/>
      <c r="P703" s="20"/>
      <c r="Q703" s="2"/>
      <c r="R703" s="2"/>
      <c r="S703" s="2"/>
      <c r="T703" s="2"/>
      <c r="U703" s="2"/>
      <c r="V703" s="2"/>
      <c r="W703" s="2"/>
      <c r="X703" s="2"/>
      <c r="Y703" s="2"/>
    </row>
    <row r="704" spans="1:25" x14ac:dyDescent="0.25">
      <c r="A704" s="5" t="s">
        <v>5</v>
      </c>
      <c r="B704" s="4">
        <v>113</v>
      </c>
      <c r="C704" s="28">
        <v>40</v>
      </c>
      <c r="D704" s="28">
        <v>50</v>
      </c>
      <c r="E704" s="28">
        <v>50</v>
      </c>
      <c r="F704" s="20"/>
      <c r="G704" s="27" t="s">
        <v>5</v>
      </c>
      <c r="H704" s="26">
        <v>95</v>
      </c>
      <c r="I704" s="28">
        <v>150</v>
      </c>
      <c r="J704" s="28">
        <v>250</v>
      </c>
      <c r="K704" s="28">
        <v>300</v>
      </c>
      <c r="L704" s="20"/>
      <c r="M704" s="20"/>
      <c r="N704" s="20"/>
      <c r="O704" s="20"/>
      <c r="P704" s="20"/>
      <c r="Q704" s="2"/>
      <c r="R704" s="2"/>
      <c r="S704" s="2"/>
      <c r="T704" s="2"/>
      <c r="U704" s="2"/>
      <c r="V704" s="2"/>
      <c r="W704" s="2"/>
      <c r="X704" s="2"/>
      <c r="Y704" s="2"/>
    </row>
    <row r="705" spans="1:25" x14ac:dyDescent="0.25">
      <c r="A705" s="5" t="s">
        <v>4</v>
      </c>
      <c r="B705" s="4">
        <v>78</v>
      </c>
      <c r="C705" s="28">
        <v>31.25</v>
      </c>
      <c r="D705" s="28">
        <v>45</v>
      </c>
      <c r="E705" s="28">
        <v>50</v>
      </c>
      <c r="F705" s="20"/>
      <c r="G705" s="27" t="s">
        <v>4</v>
      </c>
      <c r="H705" s="26">
        <v>73</v>
      </c>
      <c r="I705" s="28">
        <v>150</v>
      </c>
      <c r="J705" s="28">
        <v>200</v>
      </c>
      <c r="K705" s="28">
        <v>300</v>
      </c>
      <c r="L705" s="20"/>
      <c r="M705" s="20"/>
      <c r="N705" s="20"/>
      <c r="O705" s="20"/>
      <c r="P705" s="20"/>
      <c r="Q705" s="2"/>
      <c r="R705" s="2"/>
      <c r="S705" s="2"/>
      <c r="T705" s="2"/>
      <c r="U705" s="2"/>
      <c r="V705" s="2"/>
      <c r="W705" s="2"/>
      <c r="X705" s="2"/>
      <c r="Y705" s="2"/>
    </row>
    <row r="706" spans="1:25" x14ac:dyDescent="0.25">
      <c r="A706" s="5" t="s">
        <v>3</v>
      </c>
      <c r="B706" s="4">
        <v>39</v>
      </c>
      <c r="C706" s="28">
        <v>40</v>
      </c>
      <c r="D706" s="28">
        <v>50</v>
      </c>
      <c r="E706" s="28">
        <v>70</v>
      </c>
      <c r="F706" s="20"/>
      <c r="G706" s="27" t="s">
        <v>3</v>
      </c>
      <c r="H706" s="26">
        <v>26</v>
      </c>
      <c r="I706" s="28">
        <v>150</v>
      </c>
      <c r="J706" s="28">
        <v>275</v>
      </c>
      <c r="K706" s="28">
        <v>500</v>
      </c>
      <c r="L706" s="20"/>
      <c r="M706" s="20"/>
      <c r="N706" s="20"/>
      <c r="O706" s="20"/>
      <c r="P706" s="20"/>
      <c r="Q706" s="2"/>
      <c r="R706" s="2"/>
      <c r="S706" s="2"/>
      <c r="T706" s="2"/>
      <c r="U706" s="2"/>
      <c r="V706" s="2"/>
      <c r="W706" s="2"/>
      <c r="X706" s="2"/>
      <c r="Y706" s="2"/>
    </row>
    <row r="707" spans="1:25" x14ac:dyDescent="0.25">
      <c r="A707" s="5" t="s">
        <v>2</v>
      </c>
      <c r="B707" s="4">
        <v>72</v>
      </c>
      <c r="C707" s="28">
        <v>40</v>
      </c>
      <c r="D707" s="28">
        <v>50</v>
      </c>
      <c r="E707" s="28">
        <v>50</v>
      </c>
      <c r="F707" s="20"/>
      <c r="G707" s="27" t="s">
        <v>2</v>
      </c>
      <c r="H707" s="26">
        <v>72</v>
      </c>
      <c r="I707" s="28">
        <v>150</v>
      </c>
      <c r="J707" s="28">
        <v>200</v>
      </c>
      <c r="K707" s="28">
        <v>300</v>
      </c>
      <c r="L707" s="20"/>
      <c r="M707" s="20"/>
      <c r="N707" s="20"/>
      <c r="O707" s="20"/>
      <c r="P707" s="20"/>
      <c r="Q707" s="2"/>
      <c r="R707" s="2"/>
      <c r="S707" s="2"/>
      <c r="T707" s="2"/>
      <c r="U707" s="2"/>
      <c r="V707" s="2"/>
      <c r="W707" s="2"/>
      <c r="X707" s="2"/>
      <c r="Y707" s="2"/>
    </row>
    <row r="708" spans="1:25" x14ac:dyDescent="0.25">
      <c r="A708" s="5" t="s">
        <v>1</v>
      </c>
      <c r="B708" s="4">
        <v>32</v>
      </c>
      <c r="C708" s="28">
        <v>35</v>
      </c>
      <c r="D708" s="28">
        <v>40</v>
      </c>
      <c r="E708" s="28">
        <v>50</v>
      </c>
      <c r="F708" s="20"/>
      <c r="G708" s="27" t="s">
        <v>1</v>
      </c>
      <c r="H708" s="26">
        <v>25</v>
      </c>
      <c r="I708" s="28">
        <v>150</v>
      </c>
      <c r="J708" s="28">
        <v>200</v>
      </c>
      <c r="K708" s="28">
        <v>250</v>
      </c>
      <c r="L708" s="20"/>
      <c r="M708" s="20"/>
      <c r="N708" s="20"/>
      <c r="O708" s="20"/>
      <c r="P708" s="20"/>
      <c r="Q708" s="2"/>
      <c r="R708" s="2"/>
      <c r="S708" s="2"/>
      <c r="T708" s="2"/>
      <c r="U708" s="2"/>
      <c r="V708" s="2"/>
      <c r="W708" s="2"/>
      <c r="X708" s="2"/>
      <c r="Y708" s="2"/>
    </row>
    <row r="709" spans="1:25" x14ac:dyDescent="0.25">
      <c r="A709" s="5" t="s">
        <v>0</v>
      </c>
      <c r="B709" s="4">
        <v>52</v>
      </c>
      <c r="C709" s="28">
        <v>30</v>
      </c>
      <c r="D709" s="28">
        <v>42.5</v>
      </c>
      <c r="E709" s="28">
        <v>50</v>
      </c>
      <c r="F709" s="20"/>
      <c r="G709" s="27" t="s">
        <v>0</v>
      </c>
      <c r="H709" s="26">
        <v>47</v>
      </c>
      <c r="I709" s="28">
        <v>150</v>
      </c>
      <c r="J709" s="28">
        <v>200</v>
      </c>
      <c r="K709" s="28">
        <v>275</v>
      </c>
      <c r="L709" s="20"/>
      <c r="M709" s="20"/>
      <c r="N709" s="20"/>
      <c r="O709" s="20"/>
      <c r="P709" s="20"/>
      <c r="Q709" s="2"/>
      <c r="R709" s="2"/>
      <c r="S709" s="2"/>
      <c r="T709" s="2"/>
      <c r="U709" s="2"/>
      <c r="V709" s="2"/>
      <c r="W709" s="2"/>
      <c r="X709" s="2"/>
      <c r="Y709" s="2"/>
    </row>
    <row r="711" spans="1:25" x14ac:dyDescent="0.25">
      <c r="A711" s="1" t="s">
        <v>101</v>
      </c>
      <c r="G711" s="1" t="s">
        <v>100</v>
      </c>
    </row>
    <row r="713" spans="1:25" x14ac:dyDescent="0.25">
      <c r="A713" s="10" t="s">
        <v>16</v>
      </c>
      <c r="B713" s="10" t="s">
        <v>15</v>
      </c>
      <c r="C713" s="10" t="s">
        <v>75</v>
      </c>
      <c r="D713" s="10" t="s">
        <v>74</v>
      </c>
      <c r="E713" s="10" t="s">
        <v>73</v>
      </c>
      <c r="F713" s="9"/>
      <c r="G713" s="10" t="s">
        <v>16</v>
      </c>
      <c r="H713" s="10" t="s">
        <v>15</v>
      </c>
      <c r="I713" s="10" t="s">
        <v>75</v>
      </c>
      <c r="J713" s="10" t="s">
        <v>74</v>
      </c>
      <c r="K713" s="10" t="s">
        <v>73</v>
      </c>
      <c r="L713" s="9"/>
      <c r="M713" s="9"/>
      <c r="N713" s="9"/>
      <c r="O713" s="9"/>
      <c r="P713" s="9"/>
      <c r="Q713" s="9"/>
      <c r="R713" s="9"/>
      <c r="S713" s="9"/>
      <c r="T713" s="9"/>
      <c r="U713" s="9"/>
      <c r="V713" s="9"/>
      <c r="W713" s="9"/>
      <c r="X713" s="9"/>
      <c r="Y713" s="9"/>
    </row>
    <row r="714" spans="1:25" x14ac:dyDescent="0.25">
      <c r="A714" s="6" t="s">
        <v>11</v>
      </c>
      <c r="B714" s="4">
        <v>195</v>
      </c>
      <c r="C714" s="28">
        <v>40</v>
      </c>
      <c r="D714" s="28">
        <v>50</v>
      </c>
      <c r="E714" s="28">
        <v>75</v>
      </c>
      <c r="F714" s="20"/>
      <c r="G714" s="25" t="s">
        <v>11</v>
      </c>
      <c r="H714" s="26">
        <v>75</v>
      </c>
      <c r="I714" s="28">
        <v>20</v>
      </c>
      <c r="J714" s="28">
        <v>25</v>
      </c>
      <c r="K714" s="28">
        <v>30</v>
      </c>
      <c r="L714" s="20"/>
      <c r="M714" s="20"/>
      <c r="N714" s="20"/>
      <c r="O714" s="20"/>
      <c r="P714" s="20"/>
      <c r="Q714" s="2"/>
      <c r="R714" s="2"/>
      <c r="S714" s="2"/>
      <c r="T714" s="2"/>
      <c r="U714" s="2"/>
      <c r="V714" s="2"/>
      <c r="W714" s="2"/>
      <c r="X714" s="2"/>
      <c r="Y714" s="2"/>
    </row>
    <row r="715" spans="1:25" x14ac:dyDescent="0.25">
      <c r="A715" s="5" t="s">
        <v>10</v>
      </c>
      <c r="B715" s="4">
        <v>19</v>
      </c>
      <c r="C715" s="28">
        <v>40</v>
      </c>
      <c r="D715" s="28">
        <v>50</v>
      </c>
      <c r="E715" s="28">
        <v>75</v>
      </c>
      <c r="F715" s="20"/>
      <c r="G715" s="27" t="s">
        <v>10</v>
      </c>
      <c r="H715" s="26">
        <v>6</v>
      </c>
      <c r="I715" s="28">
        <v>21.25</v>
      </c>
      <c r="J715" s="28">
        <v>27.5</v>
      </c>
      <c r="K715" s="28">
        <v>52.5</v>
      </c>
      <c r="L715" s="20"/>
      <c r="M715" s="20"/>
      <c r="N715" s="20"/>
      <c r="O715" s="20"/>
      <c r="P715" s="20"/>
      <c r="Q715" s="2"/>
      <c r="R715" s="2"/>
      <c r="S715" s="2"/>
      <c r="T715" s="2"/>
      <c r="U715" s="2"/>
      <c r="V715" s="2"/>
      <c r="W715" s="2"/>
      <c r="X715" s="2"/>
      <c r="Y715" s="2"/>
    </row>
    <row r="716" spans="1:25" x14ac:dyDescent="0.25">
      <c r="A716" s="5" t="s">
        <v>9</v>
      </c>
      <c r="B716" s="4">
        <v>98</v>
      </c>
      <c r="C716" s="28">
        <v>40</v>
      </c>
      <c r="D716" s="28">
        <v>50</v>
      </c>
      <c r="E716" s="28">
        <v>75</v>
      </c>
      <c r="F716" s="20"/>
      <c r="G716" s="27" t="s">
        <v>9</v>
      </c>
      <c r="H716" s="26">
        <v>47</v>
      </c>
      <c r="I716" s="28">
        <v>17.5</v>
      </c>
      <c r="J716" s="28">
        <v>25</v>
      </c>
      <c r="K716" s="28">
        <v>30</v>
      </c>
      <c r="L716" s="20"/>
      <c r="M716" s="20"/>
      <c r="N716" s="20"/>
      <c r="O716" s="20"/>
      <c r="P716" s="20"/>
      <c r="Q716" s="2"/>
      <c r="R716" s="2"/>
      <c r="S716" s="2"/>
      <c r="T716" s="2"/>
      <c r="U716" s="2"/>
      <c r="V716" s="2"/>
      <c r="W716" s="2"/>
      <c r="X716" s="2"/>
      <c r="Y716" s="2"/>
    </row>
    <row r="717" spans="1:25" x14ac:dyDescent="0.25">
      <c r="A717" s="5" t="s">
        <v>8</v>
      </c>
      <c r="B717" s="4">
        <v>43</v>
      </c>
      <c r="C717" s="28">
        <v>50</v>
      </c>
      <c r="D717" s="28">
        <v>50</v>
      </c>
      <c r="E717" s="28">
        <v>75</v>
      </c>
      <c r="F717" s="20"/>
      <c r="G717" s="27" t="s">
        <v>8</v>
      </c>
      <c r="H717" s="26">
        <v>10</v>
      </c>
      <c r="I717" s="28">
        <v>25</v>
      </c>
      <c r="J717" s="28">
        <v>27.5</v>
      </c>
      <c r="K717" s="28">
        <v>40</v>
      </c>
      <c r="L717" s="20"/>
      <c r="M717" s="20"/>
      <c r="N717" s="20"/>
      <c r="O717" s="20"/>
      <c r="P717" s="20"/>
      <c r="Q717" s="2"/>
      <c r="R717" s="2"/>
      <c r="S717" s="2"/>
      <c r="T717" s="2"/>
      <c r="U717" s="2"/>
      <c r="V717" s="2"/>
      <c r="W717" s="2"/>
      <c r="X717" s="2"/>
      <c r="Y717" s="2"/>
    </row>
    <row r="718" spans="1:25" x14ac:dyDescent="0.25">
      <c r="A718" s="5" t="s">
        <v>7</v>
      </c>
      <c r="B718" s="4">
        <v>12</v>
      </c>
      <c r="C718" s="28">
        <v>28.75</v>
      </c>
      <c r="D718" s="28">
        <v>40</v>
      </c>
      <c r="E718" s="28">
        <v>56.25</v>
      </c>
      <c r="F718" s="20"/>
      <c r="G718" s="27" t="s">
        <v>7</v>
      </c>
      <c r="H718" s="26">
        <v>7</v>
      </c>
      <c r="I718" s="28">
        <v>20</v>
      </c>
      <c r="J718" s="28">
        <v>20</v>
      </c>
      <c r="K718" s="28">
        <v>20</v>
      </c>
      <c r="L718" s="20"/>
      <c r="M718" s="20"/>
      <c r="N718" s="20"/>
      <c r="O718" s="20"/>
      <c r="P718" s="20"/>
      <c r="Q718" s="2"/>
      <c r="R718" s="2"/>
      <c r="S718" s="2"/>
      <c r="T718" s="2"/>
      <c r="U718" s="2"/>
      <c r="V718" s="2"/>
      <c r="W718" s="2"/>
      <c r="X718" s="2"/>
      <c r="Y718" s="2"/>
    </row>
    <row r="719" spans="1:25" x14ac:dyDescent="0.25">
      <c r="A719" s="5" t="s">
        <v>6</v>
      </c>
      <c r="B719" s="4">
        <v>23</v>
      </c>
      <c r="C719" s="28">
        <v>35</v>
      </c>
      <c r="D719" s="28">
        <v>40</v>
      </c>
      <c r="E719" s="28">
        <v>50</v>
      </c>
      <c r="F719" s="20"/>
      <c r="G719" s="27" t="s">
        <v>6</v>
      </c>
      <c r="H719" s="26">
        <v>5</v>
      </c>
      <c r="I719" s="28">
        <v>20</v>
      </c>
      <c r="J719" s="28">
        <v>20</v>
      </c>
      <c r="K719" s="28">
        <v>25</v>
      </c>
      <c r="L719" s="20"/>
      <c r="M719" s="20"/>
      <c r="N719" s="20"/>
      <c r="O719" s="20"/>
      <c r="P719" s="20"/>
      <c r="Q719" s="2"/>
      <c r="R719" s="2"/>
      <c r="S719" s="2"/>
      <c r="T719" s="2"/>
      <c r="U719" s="2"/>
      <c r="V719" s="2"/>
      <c r="W719" s="2"/>
      <c r="X719" s="2"/>
      <c r="Y719" s="2"/>
    </row>
    <row r="720" spans="1:25" x14ac:dyDescent="0.25">
      <c r="A720" s="5" t="s">
        <v>5</v>
      </c>
      <c r="B720" s="4">
        <v>111</v>
      </c>
      <c r="C720" s="28">
        <v>40</v>
      </c>
      <c r="D720" s="28">
        <v>50</v>
      </c>
      <c r="E720" s="28">
        <v>75</v>
      </c>
      <c r="F720" s="20"/>
      <c r="G720" s="27" t="s">
        <v>5</v>
      </c>
      <c r="H720" s="26">
        <v>40</v>
      </c>
      <c r="I720" s="28">
        <v>20</v>
      </c>
      <c r="J720" s="28">
        <v>25</v>
      </c>
      <c r="K720" s="28">
        <v>32.5</v>
      </c>
      <c r="L720" s="20"/>
      <c r="M720" s="20"/>
      <c r="N720" s="20"/>
      <c r="O720" s="20"/>
      <c r="P720" s="20"/>
      <c r="Q720" s="2"/>
      <c r="R720" s="2"/>
      <c r="S720" s="2"/>
      <c r="T720" s="2"/>
      <c r="U720" s="2"/>
      <c r="V720" s="2"/>
      <c r="W720" s="2"/>
      <c r="X720" s="2"/>
      <c r="Y720" s="2"/>
    </row>
    <row r="721" spans="1:25" x14ac:dyDescent="0.25">
      <c r="A721" s="5" t="s">
        <v>4</v>
      </c>
      <c r="B721" s="4">
        <v>75</v>
      </c>
      <c r="C721" s="28">
        <v>35</v>
      </c>
      <c r="D721" s="28">
        <v>50</v>
      </c>
      <c r="E721" s="28">
        <v>75</v>
      </c>
      <c r="F721" s="20"/>
      <c r="G721" s="27" t="s">
        <v>4</v>
      </c>
      <c r="H721" s="26">
        <v>32</v>
      </c>
      <c r="I721" s="28">
        <v>15</v>
      </c>
      <c r="J721" s="28">
        <v>25</v>
      </c>
      <c r="K721" s="28">
        <v>30</v>
      </c>
      <c r="L721" s="20"/>
      <c r="M721" s="20"/>
      <c r="N721" s="20"/>
      <c r="O721" s="20"/>
      <c r="P721" s="20"/>
      <c r="Q721" s="2"/>
      <c r="R721" s="2"/>
      <c r="S721" s="2"/>
      <c r="T721" s="2"/>
      <c r="U721" s="2"/>
      <c r="V721" s="2"/>
      <c r="W721" s="2"/>
      <c r="X721" s="2"/>
      <c r="Y721" s="2"/>
    </row>
    <row r="722" spans="1:25" x14ac:dyDescent="0.25">
      <c r="A722" s="5" t="s">
        <v>3</v>
      </c>
      <c r="B722" s="4">
        <v>38</v>
      </c>
      <c r="C722" s="28">
        <v>40</v>
      </c>
      <c r="D722" s="28">
        <v>50</v>
      </c>
      <c r="E722" s="28">
        <v>75</v>
      </c>
      <c r="F722" s="20"/>
      <c r="G722" s="27" t="s">
        <v>3</v>
      </c>
      <c r="H722" s="26">
        <v>12</v>
      </c>
      <c r="I722" s="28">
        <v>20</v>
      </c>
      <c r="J722" s="28">
        <v>25</v>
      </c>
      <c r="K722" s="28">
        <v>36.25</v>
      </c>
      <c r="L722" s="20"/>
      <c r="M722" s="20"/>
      <c r="N722" s="20"/>
      <c r="O722" s="20"/>
      <c r="P722" s="20"/>
      <c r="Q722" s="2"/>
      <c r="R722" s="2"/>
      <c r="S722" s="2"/>
      <c r="T722" s="2"/>
      <c r="U722" s="2"/>
      <c r="V722" s="2"/>
      <c r="W722" s="2"/>
      <c r="X722" s="2"/>
      <c r="Y722" s="2"/>
    </row>
    <row r="723" spans="1:25" x14ac:dyDescent="0.25">
      <c r="A723" s="5" t="s">
        <v>2</v>
      </c>
      <c r="B723" s="4">
        <v>72</v>
      </c>
      <c r="C723" s="28">
        <v>40</v>
      </c>
      <c r="D723" s="28">
        <v>50</v>
      </c>
      <c r="E723" s="28">
        <v>75</v>
      </c>
      <c r="F723" s="20"/>
      <c r="G723" s="27" t="s">
        <v>2</v>
      </c>
      <c r="H723" s="26">
        <v>29</v>
      </c>
      <c r="I723" s="28">
        <v>20</v>
      </c>
      <c r="J723" s="28">
        <v>30</v>
      </c>
      <c r="K723" s="28">
        <v>35</v>
      </c>
      <c r="L723" s="20"/>
      <c r="M723" s="20"/>
      <c r="N723" s="20"/>
      <c r="O723" s="20"/>
      <c r="P723" s="20"/>
      <c r="Q723" s="2"/>
      <c r="R723" s="2"/>
      <c r="S723" s="2"/>
      <c r="T723" s="2"/>
      <c r="U723" s="2"/>
      <c r="V723" s="2"/>
      <c r="W723" s="2"/>
      <c r="X723" s="2"/>
      <c r="Y723" s="2"/>
    </row>
    <row r="724" spans="1:25" x14ac:dyDescent="0.25">
      <c r="A724" s="5" t="s">
        <v>1</v>
      </c>
      <c r="B724" s="4">
        <v>30</v>
      </c>
      <c r="C724" s="28">
        <v>31.25</v>
      </c>
      <c r="D724" s="28">
        <v>50</v>
      </c>
      <c r="E724" s="28">
        <v>72.5</v>
      </c>
      <c r="F724" s="20"/>
      <c r="G724" s="27" t="s">
        <v>1</v>
      </c>
      <c r="H724" s="26">
        <v>13</v>
      </c>
      <c r="I724" s="28">
        <v>20</v>
      </c>
      <c r="J724" s="28">
        <v>25</v>
      </c>
      <c r="K724" s="28">
        <v>40</v>
      </c>
      <c r="L724" s="20"/>
      <c r="M724" s="20"/>
      <c r="N724" s="20"/>
      <c r="O724" s="20"/>
      <c r="P724" s="20"/>
      <c r="Q724" s="2"/>
      <c r="R724" s="2"/>
      <c r="S724" s="2"/>
      <c r="T724" s="2"/>
      <c r="U724" s="2"/>
      <c r="V724" s="2"/>
      <c r="W724" s="2"/>
      <c r="X724" s="2"/>
      <c r="Y724" s="2"/>
    </row>
    <row r="725" spans="1:25" x14ac:dyDescent="0.25">
      <c r="A725" s="5" t="s">
        <v>0</v>
      </c>
      <c r="B725" s="4">
        <v>51</v>
      </c>
      <c r="C725" s="28">
        <v>37.5</v>
      </c>
      <c r="D725" s="28">
        <v>50</v>
      </c>
      <c r="E725" s="28">
        <v>75</v>
      </c>
      <c r="F725" s="20"/>
      <c r="G725" s="27" t="s">
        <v>0</v>
      </c>
      <c r="H725" s="26">
        <v>20</v>
      </c>
      <c r="I725" s="28">
        <v>18.75</v>
      </c>
      <c r="J725" s="28">
        <v>20</v>
      </c>
      <c r="K725" s="28">
        <v>26.25</v>
      </c>
      <c r="L725" s="20"/>
      <c r="M725" s="20"/>
      <c r="N725" s="20"/>
      <c r="O725" s="20"/>
      <c r="P725" s="20"/>
      <c r="Q725" s="2"/>
      <c r="R725" s="2"/>
      <c r="S725" s="2"/>
      <c r="T725" s="2"/>
      <c r="U725" s="2"/>
      <c r="V725" s="2"/>
      <c r="W725" s="2"/>
      <c r="X725" s="2"/>
      <c r="Y725" s="2"/>
    </row>
    <row r="727" spans="1:25" x14ac:dyDescent="0.25">
      <c r="A727" s="1" t="s">
        <v>99</v>
      </c>
      <c r="G727" s="1" t="s">
        <v>98</v>
      </c>
    </row>
    <row r="729" spans="1:25" x14ac:dyDescent="0.25">
      <c r="A729" s="10" t="s">
        <v>16</v>
      </c>
      <c r="B729" s="10" t="s">
        <v>15</v>
      </c>
      <c r="C729" s="10" t="s">
        <v>75</v>
      </c>
      <c r="D729" s="10" t="s">
        <v>74</v>
      </c>
      <c r="E729" s="10" t="s">
        <v>73</v>
      </c>
      <c r="F729" s="9"/>
      <c r="G729" s="10" t="s">
        <v>16</v>
      </c>
      <c r="H729" s="10" t="s">
        <v>15</v>
      </c>
      <c r="I729" s="10" t="s">
        <v>75</v>
      </c>
      <c r="J729" s="10" t="s">
        <v>74</v>
      </c>
      <c r="K729" s="10" t="s">
        <v>73</v>
      </c>
      <c r="L729" s="9"/>
      <c r="M729" s="9"/>
      <c r="N729" s="9"/>
      <c r="O729" s="9"/>
      <c r="P729" s="9"/>
      <c r="Q729" s="9"/>
      <c r="R729" s="9"/>
      <c r="S729" s="9"/>
      <c r="T729" s="9"/>
      <c r="U729" s="9"/>
      <c r="V729" s="9"/>
      <c r="W729" s="9"/>
      <c r="X729" s="9"/>
      <c r="Y729" s="9"/>
    </row>
    <row r="730" spans="1:25" x14ac:dyDescent="0.25">
      <c r="A730" s="6" t="s">
        <v>11</v>
      </c>
      <c r="B730" s="4">
        <v>160</v>
      </c>
      <c r="C730" s="28">
        <v>673.95569999999998</v>
      </c>
      <c r="D730" s="28">
        <v>824.54</v>
      </c>
      <c r="E730" s="28">
        <v>1032.9422999999999</v>
      </c>
      <c r="F730" s="20"/>
      <c r="G730" s="25" t="s">
        <v>11</v>
      </c>
      <c r="H730" s="26">
        <v>157</v>
      </c>
      <c r="I730" s="28">
        <v>1946.2824000000001</v>
      </c>
      <c r="J730" s="28">
        <v>2402.1612</v>
      </c>
      <c r="K730" s="28">
        <v>3156.38</v>
      </c>
      <c r="L730" s="20"/>
      <c r="M730" s="20"/>
      <c r="N730" s="20"/>
      <c r="O730" s="20"/>
      <c r="P730" s="20"/>
      <c r="Q730" s="2"/>
      <c r="R730" s="2"/>
      <c r="S730" s="2"/>
      <c r="T730" s="2"/>
      <c r="U730" s="2"/>
      <c r="V730" s="2"/>
      <c r="W730" s="2"/>
      <c r="X730" s="2"/>
      <c r="Y730" s="2"/>
    </row>
    <row r="731" spans="1:25" x14ac:dyDescent="0.25">
      <c r="A731" s="5" t="s">
        <v>10</v>
      </c>
      <c r="B731" s="4">
        <v>19</v>
      </c>
      <c r="C731" s="28">
        <v>701.29</v>
      </c>
      <c r="D731" s="28">
        <v>833</v>
      </c>
      <c r="E731" s="28">
        <v>957.81</v>
      </c>
      <c r="F731" s="20"/>
      <c r="G731" s="27" t="s">
        <v>10</v>
      </c>
      <c r="H731" s="26">
        <v>18</v>
      </c>
      <c r="I731" s="28">
        <v>2148.27</v>
      </c>
      <c r="J731" s="28">
        <v>2386.3249999999998</v>
      </c>
      <c r="K731" s="28">
        <v>2775.0174999999999</v>
      </c>
      <c r="L731" s="20"/>
      <c r="M731" s="20"/>
      <c r="N731" s="20"/>
      <c r="O731" s="20"/>
      <c r="P731" s="20"/>
      <c r="Q731" s="2"/>
      <c r="R731" s="2"/>
      <c r="S731" s="2"/>
      <c r="T731" s="2"/>
      <c r="U731" s="2"/>
      <c r="V731" s="2"/>
      <c r="W731" s="2"/>
      <c r="X731" s="2"/>
      <c r="Y731" s="2"/>
    </row>
    <row r="732" spans="1:25" x14ac:dyDescent="0.25">
      <c r="A732" s="5" t="s">
        <v>9</v>
      </c>
      <c r="B732" s="4">
        <v>74</v>
      </c>
      <c r="C732" s="28">
        <v>787.90250000000003</v>
      </c>
      <c r="D732" s="28">
        <v>987.25118999999995</v>
      </c>
      <c r="E732" s="28">
        <v>1206.6075000000001</v>
      </c>
      <c r="F732" s="20"/>
      <c r="G732" s="27" t="s">
        <v>9</v>
      </c>
      <c r="H732" s="26">
        <v>73</v>
      </c>
      <c r="I732" s="28">
        <v>2323.08</v>
      </c>
      <c r="J732" s="28">
        <v>2931.74</v>
      </c>
      <c r="K732" s="28">
        <v>3483</v>
      </c>
      <c r="L732" s="20"/>
      <c r="M732" s="20"/>
      <c r="N732" s="20"/>
      <c r="O732" s="20"/>
      <c r="P732" s="20"/>
      <c r="Q732" s="2"/>
      <c r="R732" s="2"/>
      <c r="S732" s="2"/>
      <c r="T732" s="2"/>
      <c r="U732" s="2"/>
      <c r="V732" s="2"/>
      <c r="W732" s="2"/>
      <c r="X732" s="2"/>
      <c r="Y732" s="2"/>
    </row>
    <row r="733" spans="1:25" x14ac:dyDescent="0.25">
      <c r="A733" s="5" t="s">
        <v>8</v>
      </c>
      <c r="B733" s="4">
        <v>43</v>
      </c>
      <c r="C733" s="28">
        <v>565.03379999999993</v>
      </c>
      <c r="D733" s="28">
        <v>662.52</v>
      </c>
      <c r="E733" s="28">
        <v>836.36</v>
      </c>
      <c r="F733" s="20"/>
      <c r="G733" s="27" t="s">
        <v>8</v>
      </c>
      <c r="H733" s="26">
        <v>42</v>
      </c>
      <c r="I733" s="28">
        <v>1700.5224000000001</v>
      </c>
      <c r="J733" s="28">
        <v>1924.9018000000001</v>
      </c>
      <c r="K733" s="28">
        <v>2364.8422499999997</v>
      </c>
      <c r="L733" s="20"/>
      <c r="M733" s="20"/>
      <c r="N733" s="20"/>
      <c r="O733" s="20"/>
      <c r="P733" s="20"/>
      <c r="Q733" s="2"/>
      <c r="R733" s="2"/>
      <c r="S733" s="2"/>
      <c r="T733" s="2"/>
      <c r="U733" s="2"/>
      <c r="V733" s="2"/>
      <c r="W733" s="2"/>
      <c r="X733" s="2"/>
      <c r="Y733" s="2"/>
    </row>
    <row r="734" spans="1:25" x14ac:dyDescent="0.25">
      <c r="A734" s="5" t="s">
        <v>7</v>
      </c>
      <c r="B734" s="4">
        <v>8</v>
      </c>
      <c r="C734" s="28">
        <v>708.94005000000004</v>
      </c>
      <c r="D734" s="28">
        <v>864.13380000000006</v>
      </c>
      <c r="E734" s="28">
        <v>956.77750000000003</v>
      </c>
      <c r="F734" s="20"/>
      <c r="G734" s="27" t="s">
        <v>7</v>
      </c>
      <c r="H734" s="26">
        <v>8</v>
      </c>
      <c r="I734" s="28">
        <v>1918.1820499999999</v>
      </c>
      <c r="J734" s="28">
        <v>2537.7672000000002</v>
      </c>
      <c r="K734" s="28">
        <v>2756.2150000000001</v>
      </c>
      <c r="L734" s="20"/>
      <c r="M734" s="20"/>
      <c r="N734" s="20"/>
      <c r="O734" s="20"/>
      <c r="P734" s="20"/>
      <c r="Q734" s="2"/>
      <c r="R734" s="2"/>
      <c r="S734" s="2"/>
      <c r="T734" s="2"/>
      <c r="U734" s="2"/>
      <c r="V734" s="2"/>
      <c r="W734" s="2"/>
      <c r="X734" s="2"/>
      <c r="Y734" s="2"/>
    </row>
    <row r="735" spans="1:25" x14ac:dyDescent="0.25">
      <c r="A735" s="5" t="s">
        <v>6</v>
      </c>
      <c r="B735" s="4">
        <v>16</v>
      </c>
      <c r="C735" s="28">
        <v>686.25689999999997</v>
      </c>
      <c r="D735" s="28">
        <v>759.93499999999995</v>
      </c>
      <c r="E735" s="28">
        <v>820.95749999999998</v>
      </c>
      <c r="F735" s="20"/>
      <c r="G735" s="27" t="s">
        <v>6</v>
      </c>
      <c r="H735" s="26">
        <v>16</v>
      </c>
      <c r="I735" s="28">
        <v>1884.27405</v>
      </c>
      <c r="J735" s="28">
        <v>2249.8900000000003</v>
      </c>
      <c r="K735" s="28">
        <v>2441.2750000000001</v>
      </c>
      <c r="L735" s="20"/>
      <c r="M735" s="20"/>
      <c r="N735" s="20"/>
      <c r="O735" s="20"/>
      <c r="P735" s="20"/>
      <c r="Q735" s="2"/>
      <c r="R735" s="2"/>
      <c r="S735" s="2"/>
      <c r="T735" s="2"/>
      <c r="U735" s="2"/>
      <c r="V735" s="2"/>
      <c r="W735" s="2"/>
      <c r="X735" s="2"/>
      <c r="Y735" s="2"/>
    </row>
    <row r="736" spans="1:25" x14ac:dyDescent="0.25">
      <c r="A736" s="5" t="s">
        <v>5</v>
      </c>
      <c r="B736" s="4">
        <v>81</v>
      </c>
      <c r="C736" s="28">
        <v>621.62</v>
      </c>
      <c r="D736" s="28">
        <v>780.41</v>
      </c>
      <c r="E736" s="28">
        <v>930.37</v>
      </c>
      <c r="F736" s="20"/>
      <c r="G736" s="27" t="s">
        <v>5</v>
      </c>
      <c r="H736" s="26">
        <v>80</v>
      </c>
      <c r="I736" s="28">
        <v>1859.4749999999999</v>
      </c>
      <c r="J736" s="28">
        <v>2205.9499999999998</v>
      </c>
      <c r="K736" s="28">
        <v>2743</v>
      </c>
      <c r="L736" s="20"/>
      <c r="M736" s="20"/>
      <c r="N736" s="20"/>
      <c r="O736" s="20"/>
      <c r="P736" s="20"/>
      <c r="Q736" s="2"/>
      <c r="R736" s="2"/>
      <c r="S736" s="2"/>
      <c r="T736" s="2"/>
      <c r="U736" s="2"/>
      <c r="V736" s="2"/>
      <c r="W736" s="2"/>
      <c r="X736" s="2"/>
      <c r="Y736" s="2"/>
    </row>
    <row r="737" spans="1:25" x14ac:dyDescent="0.25">
      <c r="A737" s="5" t="s">
        <v>4</v>
      </c>
      <c r="B737" s="4">
        <v>71</v>
      </c>
      <c r="C737" s="28">
        <v>760.96019999999999</v>
      </c>
      <c r="D737" s="28">
        <v>924</v>
      </c>
      <c r="E737" s="28">
        <v>1185.0999999999999</v>
      </c>
      <c r="F737" s="20"/>
      <c r="G737" s="27" t="s">
        <v>4</v>
      </c>
      <c r="H737" s="26">
        <v>69</v>
      </c>
      <c r="I737" s="28">
        <v>2293.9299999999998</v>
      </c>
      <c r="J737" s="28">
        <v>2664.4</v>
      </c>
      <c r="K737" s="28">
        <v>3453</v>
      </c>
      <c r="L737" s="20"/>
      <c r="M737" s="20"/>
      <c r="N737" s="20"/>
      <c r="O737" s="20"/>
      <c r="P737" s="20"/>
      <c r="Q737" s="2"/>
      <c r="R737" s="2"/>
      <c r="S737" s="2"/>
      <c r="T737" s="2"/>
      <c r="U737" s="2"/>
      <c r="V737" s="2"/>
      <c r="W737" s="2"/>
      <c r="X737" s="2"/>
      <c r="Y737" s="2"/>
    </row>
    <row r="738" spans="1:25" x14ac:dyDescent="0.25">
      <c r="A738" s="5" t="s">
        <v>3</v>
      </c>
      <c r="B738" s="4">
        <v>26</v>
      </c>
      <c r="C738" s="28">
        <v>549.68810000000008</v>
      </c>
      <c r="D738" s="28">
        <v>650.38639999999998</v>
      </c>
      <c r="E738" s="28">
        <v>894.80250000000001</v>
      </c>
      <c r="F738" s="20"/>
      <c r="G738" s="27" t="s">
        <v>3</v>
      </c>
      <c r="H738" s="26">
        <v>25</v>
      </c>
      <c r="I738" s="28">
        <v>1693.3632</v>
      </c>
      <c r="J738" s="28">
        <v>1985.9094</v>
      </c>
      <c r="K738" s="28">
        <v>2931.74</v>
      </c>
      <c r="L738" s="20"/>
      <c r="M738" s="20"/>
      <c r="N738" s="20"/>
      <c r="O738" s="20"/>
      <c r="P738" s="20"/>
      <c r="Q738" s="2"/>
      <c r="R738" s="2"/>
      <c r="S738" s="2"/>
      <c r="T738" s="2"/>
      <c r="U738" s="2"/>
      <c r="V738" s="2"/>
      <c r="W738" s="2"/>
      <c r="X738" s="2"/>
      <c r="Y738" s="2"/>
    </row>
    <row r="739" spans="1:25" x14ac:dyDescent="0.25">
      <c r="A739" s="5" t="s">
        <v>2</v>
      </c>
      <c r="B739" s="4">
        <v>58</v>
      </c>
      <c r="C739" s="28">
        <v>716.97249999999997</v>
      </c>
      <c r="D739" s="28">
        <v>871.80500000000006</v>
      </c>
      <c r="E739" s="28">
        <v>1149.75</v>
      </c>
      <c r="F739" s="20"/>
      <c r="G739" s="27" t="s">
        <v>2</v>
      </c>
      <c r="H739" s="26">
        <v>58</v>
      </c>
      <c r="I739" s="28">
        <v>2086.8724499999998</v>
      </c>
      <c r="J739" s="28">
        <v>2562.1662999999999</v>
      </c>
      <c r="K739" s="28">
        <v>3451</v>
      </c>
      <c r="L739" s="20"/>
      <c r="M739" s="20"/>
      <c r="N739" s="20"/>
      <c r="O739" s="20"/>
      <c r="P739" s="20"/>
      <c r="Q739" s="2"/>
      <c r="R739" s="2"/>
      <c r="S739" s="2"/>
      <c r="T739" s="2"/>
      <c r="U739" s="2"/>
      <c r="V739" s="2"/>
      <c r="W739" s="2"/>
      <c r="X739" s="2"/>
      <c r="Y739" s="2"/>
    </row>
    <row r="740" spans="1:25" x14ac:dyDescent="0.25">
      <c r="A740" s="5" t="s">
        <v>1</v>
      </c>
      <c r="B740" s="4">
        <v>26</v>
      </c>
      <c r="C740" s="28">
        <v>719.98005000000001</v>
      </c>
      <c r="D740" s="28">
        <v>841.88850000000002</v>
      </c>
      <c r="E740" s="28">
        <v>978.63075000000003</v>
      </c>
      <c r="F740" s="20"/>
      <c r="G740" s="27" t="s">
        <v>1</v>
      </c>
      <c r="H740" s="26">
        <v>24</v>
      </c>
      <c r="I740" s="28">
        <v>2048.9850000000001</v>
      </c>
      <c r="J740" s="28">
        <v>2450.9630999999999</v>
      </c>
      <c r="K740" s="28">
        <v>2712.0724999999998</v>
      </c>
      <c r="L740" s="20"/>
      <c r="M740" s="20"/>
      <c r="N740" s="20"/>
      <c r="O740" s="20"/>
      <c r="P740" s="20"/>
      <c r="Q740" s="2"/>
      <c r="R740" s="2"/>
      <c r="S740" s="2"/>
      <c r="T740" s="2"/>
      <c r="U740" s="2"/>
      <c r="V740" s="2"/>
      <c r="W740" s="2"/>
      <c r="X740" s="2"/>
      <c r="Y740" s="2"/>
    </row>
    <row r="741" spans="1:25" x14ac:dyDescent="0.25">
      <c r="A741" s="5" t="s">
        <v>0</v>
      </c>
      <c r="B741" s="4">
        <v>47</v>
      </c>
      <c r="C741" s="28">
        <v>701.28</v>
      </c>
      <c r="D741" s="28">
        <v>823.83</v>
      </c>
      <c r="E741" s="28">
        <v>969.2342000000001</v>
      </c>
      <c r="F741" s="20"/>
      <c r="G741" s="27" t="s">
        <v>0</v>
      </c>
      <c r="H741" s="26">
        <v>47</v>
      </c>
      <c r="I741" s="28">
        <v>2044.4472000000001</v>
      </c>
      <c r="J741" s="28">
        <v>2369.52</v>
      </c>
      <c r="K741" s="28">
        <v>2784.6149999999998</v>
      </c>
      <c r="L741" s="20"/>
      <c r="M741" s="20"/>
      <c r="N741" s="20"/>
      <c r="O741" s="20"/>
      <c r="P741" s="20"/>
      <c r="Q741" s="2"/>
      <c r="R741" s="2"/>
      <c r="S741" s="2"/>
      <c r="T741" s="2"/>
      <c r="U741" s="2"/>
      <c r="V741" s="2"/>
      <c r="W741" s="2"/>
      <c r="X741" s="2"/>
      <c r="Y741" s="2"/>
    </row>
    <row r="743" spans="1:25" x14ac:dyDescent="0.25">
      <c r="A743" s="1" t="s">
        <v>97</v>
      </c>
    </row>
    <row r="745" spans="1:25" x14ac:dyDescent="0.25">
      <c r="A745" s="7" t="s">
        <v>16</v>
      </c>
      <c r="B745" s="7" t="s">
        <v>15</v>
      </c>
      <c r="C745" s="10" t="s">
        <v>14</v>
      </c>
      <c r="D745" s="10" t="s">
        <v>43</v>
      </c>
      <c r="E745" s="9"/>
      <c r="F745" s="9"/>
      <c r="G745" s="9"/>
      <c r="H745" s="9"/>
      <c r="I745" s="9"/>
      <c r="J745" s="9"/>
      <c r="K745" s="9"/>
      <c r="L745" s="9"/>
      <c r="M745" s="9"/>
      <c r="N745" s="9"/>
      <c r="O745" s="9"/>
      <c r="P745" s="9"/>
      <c r="Q745" s="9"/>
      <c r="R745" s="9"/>
      <c r="S745" s="9"/>
      <c r="T745" s="9"/>
      <c r="U745" s="9"/>
      <c r="V745" s="9"/>
      <c r="W745" s="9"/>
      <c r="X745" s="9"/>
      <c r="Y745" s="9"/>
    </row>
    <row r="746" spans="1:25" x14ac:dyDescent="0.25">
      <c r="A746" s="6" t="s">
        <v>11</v>
      </c>
      <c r="B746" s="4">
        <v>139</v>
      </c>
      <c r="C746" s="19">
        <v>0.75539568345323738</v>
      </c>
      <c r="D746" s="19">
        <v>0.2446043165467626</v>
      </c>
      <c r="E746" s="20"/>
      <c r="F746" s="20"/>
      <c r="G746" s="20"/>
      <c r="H746" s="20"/>
      <c r="I746" s="20"/>
      <c r="J746" s="20"/>
      <c r="K746" s="20"/>
      <c r="L746" s="20"/>
      <c r="M746" s="20"/>
      <c r="N746" s="20"/>
      <c r="O746" s="20"/>
      <c r="P746" s="20"/>
      <c r="Q746" s="2"/>
      <c r="R746" s="2"/>
      <c r="S746" s="2"/>
      <c r="T746" s="2"/>
      <c r="U746" s="2"/>
      <c r="V746" s="2"/>
      <c r="W746" s="2"/>
      <c r="X746" s="2"/>
      <c r="Y746" s="2"/>
    </row>
    <row r="747" spans="1:25" x14ac:dyDescent="0.25">
      <c r="A747" s="5" t="s">
        <v>10</v>
      </c>
      <c r="B747" s="4">
        <v>66</v>
      </c>
      <c r="C747" s="19">
        <v>0.80303030303030298</v>
      </c>
      <c r="D747" s="19">
        <v>0.19696969696969696</v>
      </c>
      <c r="E747" s="20"/>
      <c r="F747" s="20"/>
      <c r="G747" s="20"/>
      <c r="H747" s="20"/>
      <c r="I747" s="20"/>
      <c r="J747" s="20"/>
      <c r="K747" s="20"/>
      <c r="L747" s="20"/>
      <c r="M747" s="20"/>
      <c r="N747" s="20"/>
      <c r="O747" s="20"/>
      <c r="P747" s="20"/>
      <c r="Q747" s="2"/>
      <c r="R747" s="2"/>
      <c r="S747" s="2"/>
      <c r="T747" s="2"/>
      <c r="U747" s="2"/>
      <c r="V747" s="2"/>
      <c r="W747" s="2"/>
      <c r="X747" s="2"/>
      <c r="Y747" s="2"/>
    </row>
    <row r="748" spans="1:25" x14ac:dyDescent="0.25">
      <c r="A748" s="5" t="s">
        <v>9</v>
      </c>
      <c r="B748" s="4">
        <v>25</v>
      </c>
      <c r="C748" s="19">
        <v>0.76</v>
      </c>
      <c r="D748" s="19">
        <v>0.24</v>
      </c>
      <c r="E748" s="20"/>
      <c r="F748" s="20"/>
      <c r="G748" s="20"/>
      <c r="H748" s="20"/>
      <c r="I748" s="20"/>
      <c r="J748" s="20"/>
      <c r="K748" s="20"/>
      <c r="L748" s="20"/>
      <c r="M748" s="20"/>
      <c r="N748" s="20"/>
      <c r="O748" s="20"/>
      <c r="P748" s="20"/>
      <c r="Q748" s="2"/>
      <c r="R748" s="2"/>
      <c r="S748" s="2"/>
      <c r="T748" s="2"/>
      <c r="U748" s="2"/>
      <c r="V748" s="2"/>
      <c r="W748" s="2"/>
      <c r="X748" s="2"/>
      <c r="Y748" s="2"/>
    </row>
    <row r="749" spans="1:25" x14ac:dyDescent="0.25">
      <c r="A749" s="5" t="s">
        <v>8</v>
      </c>
      <c r="B749" s="4">
        <v>20</v>
      </c>
      <c r="C749" s="19">
        <v>0.7</v>
      </c>
      <c r="D749" s="19">
        <v>0.3</v>
      </c>
      <c r="E749" s="20"/>
      <c r="F749" s="20"/>
      <c r="G749" s="20"/>
      <c r="H749" s="20"/>
      <c r="I749" s="20"/>
      <c r="J749" s="20"/>
      <c r="K749" s="20"/>
      <c r="L749" s="20"/>
      <c r="M749" s="20"/>
      <c r="N749" s="20"/>
      <c r="O749" s="20"/>
      <c r="P749" s="20"/>
      <c r="Q749" s="2"/>
      <c r="R749" s="2"/>
      <c r="S749" s="2"/>
      <c r="T749" s="2"/>
      <c r="U749" s="2"/>
      <c r="V749" s="2"/>
      <c r="W749" s="2"/>
      <c r="X749" s="2"/>
      <c r="Y749" s="2"/>
    </row>
    <row r="750" spans="1:25" x14ac:dyDescent="0.25">
      <c r="A750" s="5" t="s">
        <v>7</v>
      </c>
      <c r="B750" s="4">
        <v>13</v>
      </c>
      <c r="C750" s="19">
        <v>0.76923076923076927</v>
      </c>
      <c r="D750" s="19">
        <v>0.23076923076923078</v>
      </c>
      <c r="E750" s="20"/>
      <c r="F750" s="20"/>
      <c r="G750" s="20"/>
      <c r="H750" s="20"/>
      <c r="I750" s="20"/>
      <c r="J750" s="20"/>
      <c r="K750" s="20"/>
      <c r="L750" s="20"/>
      <c r="M750" s="20"/>
      <c r="N750" s="20"/>
      <c r="O750" s="20"/>
      <c r="P750" s="20"/>
      <c r="Q750" s="2"/>
      <c r="R750" s="2"/>
      <c r="S750" s="2"/>
      <c r="T750" s="2"/>
      <c r="U750" s="2"/>
      <c r="V750" s="2"/>
      <c r="W750" s="2"/>
      <c r="X750" s="2"/>
      <c r="Y750" s="2"/>
    </row>
    <row r="751" spans="1:25" x14ac:dyDescent="0.25">
      <c r="A751" s="5" t="s">
        <v>6</v>
      </c>
      <c r="B751" s="4">
        <v>15</v>
      </c>
      <c r="C751" s="19">
        <v>0.6</v>
      </c>
      <c r="D751" s="19">
        <v>0.4</v>
      </c>
      <c r="E751" s="20"/>
      <c r="F751" s="20"/>
      <c r="G751" s="20"/>
      <c r="H751" s="20"/>
      <c r="I751" s="20"/>
      <c r="J751" s="20"/>
      <c r="K751" s="20"/>
      <c r="L751" s="20"/>
      <c r="M751" s="20"/>
      <c r="N751" s="20"/>
      <c r="O751" s="20"/>
      <c r="P751" s="20"/>
      <c r="Q751" s="2"/>
      <c r="R751" s="2"/>
      <c r="S751" s="2"/>
      <c r="T751" s="2"/>
      <c r="U751" s="2"/>
      <c r="V751" s="2"/>
      <c r="W751" s="2"/>
      <c r="X751" s="2"/>
      <c r="Y751" s="2"/>
    </row>
    <row r="752" spans="1:25" x14ac:dyDescent="0.25">
      <c r="A752" s="5" t="s">
        <v>5</v>
      </c>
      <c r="B752" s="4">
        <v>77</v>
      </c>
      <c r="C752" s="19">
        <v>0.77922077922077926</v>
      </c>
      <c r="D752" s="19">
        <v>0.22077922077922077</v>
      </c>
      <c r="E752" s="20"/>
      <c r="F752" s="20"/>
      <c r="G752" s="20"/>
      <c r="H752" s="20"/>
      <c r="I752" s="20"/>
      <c r="J752" s="20"/>
      <c r="K752" s="20"/>
      <c r="L752" s="20"/>
      <c r="M752" s="20"/>
      <c r="N752" s="20"/>
      <c r="O752" s="20"/>
      <c r="P752" s="20"/>
      <c r="Q752" s="2"/>
      <c r="R752" s="2"/>
      <c r="S752" s="2"/>
      <c r="T752" s="2"/>
      <c r="U752" s="2"/>
      <c r="V752" s="2"/>
      <c r="W752" s="2"/>
      <c r="X752" s="2"/>
      <c r="Y752" s="2"/>
    </row>
    <row r="753" spans="1:25" x14ac:dyDescent="0.25">
      <c r="A753" s="5" t="s">
        <v>4</v>
      </c>
      <c r="B753" s="4">
        <v>61</v>
      </c>
      <c r="C753" s="19">
        <v>0.73770491803278693</v>
      </c>
      <c r="D753" s="19">
        <v>0.26229508196721313</v>
      </c>
      <c r="E753" s="20"/>
      <c r="F753" s="20"/>
      <c r="G753" s="20"/>
      <c r="H753" s="20"/>
      <c r="I753" s="20"/>
      <c r="J753" s="20"/>
      <c r="K753" s="20"/>
      <c r="L753" s="20"/>
      <c r="M753" s="20"/>
      <c r="N753" s="20"/>
      <c r="O753" s="20"/>
      <c r="P753" s="20"/>
      <c r="Q753" s="2"/>
      <c r="R753" s="2"/>
      <c r="S753" s="2"/>
      <c r="T753" s="2"/>
      <c r="U753" s="2"/>
      <c r="V753" s="2"/>
      <c r="W753" s="2"/>
      <c r="X753" s="2"/>
      <c r="Y753" s="2"/>
    </row>
    <row r="754" spans="1:25" x14ac:dyDescent="0.25">
      <c r="A754" s="5" t="s">
        <v>3</v>
      </c>
      <c r="B754" s="4">
        <v>35</v>
      </c>
      <c r="C754" s="19">
        <v>0.77142857142857146</v>
      </c>
      <c r="D754" s="19">
        <v>0.22857142857142856</v>
      </c>
      <c r="E754" s="20"/>
      <c r="F754" s="20"/>
      <c r="G754" s="20"/>
      <c r="H754" s="20"/>
      <c r="I754" s="20"/>
      <c r="J754" s="20"/>
      <c r="K754" s="20"/>
      <c r="L754" s="20"/>
      <c r="M754" s="20"/>
      <c r="N754" s="20"/>
      <c r="O754" s="20"/>
      <c r="P754" s="20"/>
      <c r="Q754" s="2"/>
      <c r="R754" s="2"/>
      <c r="S754" s="2"/>
      <c r="T754" s="2"/>
      <c r="U754" s="2"/>
      <c r="V754" s="2"/>
      <c r="W754" s="2"/>
      <c r="X754" s="2"/>
      <c r="Y754" s="2"/>
    </row>
    <row r="755" spans="1:25" x14ac:dyDescent="0.25">
      <c r="A755" s="5" t="s">
        <v>2</v>
      </c>
      <c r="B755" s="4">
        <v>59</v>
      </c>
      <c r="C755" s="19">
        <v>0.66101694915254239</v>
      </c>
      <c r="D755" s="19">
        <v>0.33898305084745761</v>
      </c>
      <c r="E755" s="20"/>
      <c r="F755" s="20"/>
      <c r="G755" s="20"/>
      <c r="H755" s="20"/>
      <c r="I755" s="20"/>
      <c r="J755" s="20"/>
      <c r="K755" s="20"/>
      <c r="L755" s="20"/>
      <c r="M755" s="20"/>
      <c r="N755" s="20"/>
      <c r="O755" s="20"/>
      <c r="P755" s="20"/>
      <c r="Q755" s="2"/>
      <c r="R755" s="2"/>
      <c r="S755" s="2"/>
      <c r="T755" s="2"/>
      <c r="U755" s="2"/>
      <c r="V755" s="2"/>
      <c r="W755" s="2"/>
      <c r="X755" s="2"/>
      <c r="Y755" s="2"/>
    </row>
    <row r="756" spans="1:25" x14ac:dyDescent="0.25">
      <c r="A756" s="5" t="s">
        <v>1</v>
      </c>
      <c r="B756" s="4">
        <v>20</v>
      </c>
      <c r="C756" s="19">
        <v>0.85</v>
      </c>
      <c r="D756" s="19">
        <v>0.15</v>
      </c>
      <c r="E756" s="20"/>
      <c r="F756" s="20"/>
      <c r="G756" s="20"/>
      <c r="H756" s="20"/>
      <c r="I756" s="20"/>
      <c r="J756" s="20"/>
      <c r="K756" s="20"/>
      <c r="L756" s="20"/>
      <c r="M756" s="20"/>
      <c r="N756" s="20"/>
      <c r="O756" s="20"/>
      <c r="P756" s="20"/>
      <c r="Q756" s="2"/>
      <c r="R756" s="2"/>
      <c r="S756" s="2"/>
      <c r="T756" s="2"/>
      <c r="U756" s="2"/>
      <c r="V756" s="2"/>
      <c r="W756" s="2"/>
      <c r="X756" s="2"/>
      <c r="Y756" s="2"/>
    </row>
    <row r="757" spans="1:25" x14ac:dyDescent="0.25">
      <c r="A757" s="5" t="s">
        <v>0</v>
      </c>
      <c r="B757" s="4">
        <v>25</v>
      </c>
      <c r="C757" s="19">
        <v>0.88</v>
      </c>
      <c r="D757" s="19">
        <v>0.12</v>
      </c>
      <c r="E757" s="20"/>
      <c r="F757" s="20"/>
      <c r="G757" s="20"/>
      <c r="H757" s="20"/>
      <c r="I757" s="20"/>
      <c r="J757" s="20"/>
      <c r="K757" s="20"/>
      <c r="L757" s="20"/>
      <c r="M757" s="20"/>
      <c r="N757" s="20"/>
      <c r="O757" s="20"/>
      <c r="P757" s="20"/>
      <c r="Q757" s="2"/>
      <c r="R757" s="2"/>
      <c r="S757" s="2"/>
      <c r="T757" s="2"/>
      <c r="U757" s="2"/>
      <c r="V757" s="2"/>
      <c r="W757" s="2"/>
      <c r="X757" s="2"/>
      <c r="Y757" s="2"/>
    </row>
    <row r="759" spans="1:25" x14ac:dyDescent="0.25">
      <c r="A759" s="1" t="s">
        <v>96</v>
      </c>
    </row>
    <row r="761" spans="1:25" x14ac:dyDescent="0.25">
      <c r="A761" s="7" t="s">
        <v>16</v>
      </c>
      <c r="B761" s="7" t="s">
        <v>15</v>
      </c>
      <c r="C761" s="10" t="s">
        <v>75</v>
      </c>
      <c r="D761" s="10" t="s">
        <v>74</v>
      </c>
      <c r="E761" s="10" t="s">
        <v>73</v>
      </c>
      <c r="F761" s="9"/>
      <c r="G761" s="9"/>
      <c r="H761" s="9"/>
      <c r="I761" s="9"/>
      <c r="J761" s="9"/>
      <c r="K761" s="9"/>
      <c r="L761" s="9"/>
      <c r="M761" s="9"/>
      <c r="N761" s="9"/>
      <c r="O761" s="9"/>
      <c r="P761" s="9"/>
      <c r="Q761" s="9"/>
      <c r="R761" s="9"/>
      <c r="S761" s="9"/>
      <c r="T761" s="9"/>
      <c r="U761" s="9"/>
      <c r="V761" s="9"/>
      <c r="W761" s="9"/>
      <c r="X761" s="9"/>
      <c r="Y761" s="9"/>
    </row>
    <row r="762" spans="1:25" x14ac:dyDescent="0.25">
      <c r="A762" s="6" t="s">
        <v>11</v>
      </c>
      <c r="B762" s="4">
        <v>51</v>
      </c>
      <c r="C762" s="19">
        <v>0.125</v>
      </c>
      <c r="D762" s="19">
        <v>0.2</v>
      </c>
      <c r="E762" s="19">
        <v>0.25</v>
      </c>
      <c r="F762" s="20"/>
      <c r="G762" s="20"/>
      <c r="H762" s="20"/>
      <c r="I762" s="20"/>
      <c r="J762" s="20"/>
      <c r="K762" s="20"/>
      <c r="L762" s="20"/>
      <c r="M762" s="20"/>
      <c r="N762" s="20"/>
      <c r="O762" s="20"/>
      <c r="P762" s="20"/>
      <c r="Q762" s="2"/>
      <c r="R762" s="2"/>
      <c r="S762" s="2"/>
      <c r="T762" s="2"/>
      <c r="U762" s="2"/>
      <c r="V762" s="2"/>
      <c r="W762" s="2"/>
      <c r="X762" s="2"/>
      <c r="Y762" s="2"/>
    </row>
    <row r="763" spans="1:25" x14ac:dyDescent="0.25">
      <c r="A763" s="5" t="s">
        <v>10</v>
      </c>
      <c r="B763" s="4">
        <v>27</v>
      </c>
      <c r="C763" s="19">
        <v>0.13</v>
      </c>
      <c r="D763" s="19">
        <v>0.2</v>
      </c>
      <c r="E763" s="19">
        <v>0.22500000000000001</v>
      </c>
      <c r="F763" s="20"/>
      <c r="G763" s="20"/>
      <c r="H763" s="20"/>
      <c r="I763" s="20"/>
      <c r="J763" s="20"/>
      <c r="K763" s="20"/>
      <c r="L763" s="20"/>
      <c r="M763" s="20"/>
      <c r="N763" s="20"/>
      <c r="O763" s="20"/>
      <c r="P763" s="20"/>
      <c r="Q763" s="2"/>
      <c r="R763" s="2"/>
      <c r="S763" s="2"/>
      <c r="T763" s="2"/>
      <c r="U763" s="2"/>
      <c r="V763" s="2"/>
      <c r="W763" s="2"/>
      <c r="X763" s="2"/>
      <c r="Y763" s="2"/>
    </row>
    <row r="764" spans="1:25" x14ac:dyDescent="0.25">
      <c r="A764" s="5" t="s">
        <v>9</v>
      </c>
      <c r="B764" s="4">
        <v>11</v>
      </c>
      <c r="C764" s="19">
        <v>0.155</v>
      </c>
      <c r="D764" s="19">
        <v>0.2</v>
      </c>
      <c r="E764" s="19">
        <v>0.25</v>
      </c>
      <c r="F764" s="20"/>
      <c r="G764" s="20"/>
      <c r="H764" s="20"/>
      <c r="I764" s="20"/>
      <c r="J764" s="20"/>
      <c r="K764" s="20"/>
      <c r="L764" s="20"/>
      <c r="M764" s="20"/>
      <c r="N764" s="20"/>
      <c r="O764" s="20"/>
      <c r="P764" s="20"/>
      <c r="Q764" s="2"/>
      <c r="R764" s="2"/>
      <c r="S764" s="2"/>
      <c r="T764" s="2"/>
      <c r="U764" s="2"/>
      <c r="V764" s="2"/>
      <c r="W764" s="2"/>
      <c r="X764" s="2"/>
      <c r="Y764" s="2"/>
    </row>
    <row r="765" spans="1:25" x14ac:dyDescent="0.25">
      <c r="A765" s="5" t="s">
        <v>8</v>
      </c>
      <c r="B765" s="4">
        <v>7</v>
      </c>
      <c r="C765" s="19">
        <v>7.6499999999999999E-2</v>
      </c>
      <c r="D765" s="19">
        <v>0.18</v>
      </c>
      <c r="E765" s="19">
        <v>0.26</v>
      </c>
      <c r="F765" s="20"/>
      <c r="G765" s="20"/>
      <c r="H765" s="20"/>
      <c r="I765" s="20"/>
      <c r="J765" s="20"/>
      <c r="K765" s="20"/>
      <c r="L765" s="20"/>
      <c r="M765" s="20"/>
      <c r="N765" s="20"/>
      <c r="O765" s="20"/>
      <c r="P765" s="20"/>
      <c r="Q765" s="2"/>
      <c r="R765" s="2"/>
      <c r="S765" s="2"/>
      <c r="T765" s="2"/>
      <c r="U765" s="2"/>
      <c r="V765" s="2"/>
      <c r="W765" s="2"/>
      <c r="X765" s="2"/>
      <c r="Y765" s="2"/>
    </row>
    <row r="766" spans="1:25" x14ac:dyDescent="0.25">
      <c r="A766" s="5" t="s">
        <v>7</v>
      </c>
      <c r="B766" s="4">
        <v>4</v>
      </c>
      <c r="C766" s="19" t="s">
        <v>261</v>
      </c>
      <c r="D766" s="19" t="s">
        <v>261</v>
      </c>
      <c r="E766" s="19" t="s">
        <v>261</v>
      </c>
      <c r="F766" s="20"/>
      <c r="G766" s="20"/>
      <c r="H766" s="20"/>
      <c r="I766" s="20"/>
      <c r="J766" s="20"/>
      <c r="K766" s="20"/>
      <c r="L766" s="20"/>
      <c r="M766" s="20"/>
      <c r="N766" s="20"/>
      <c r="O766" s="20"/>
      <c r="P766" s="20"/>
      <c r="Q766" s="2"/>
      <c r="R766" s="2"/>
      <c r="S766" s="2"/>
      <c r="T766" s="2"/>
      <c r="U766" s="2"/>
      <c r="V766" s="2"/>
      <c r="W766" s="2"/>
      <c r="X766" s="2"/>
      <c r="Y766" s="2"/>
    </row>
    <row r="767" spans="1:25" x14ac:dyDescent="0.25">
      <c r="A767" s="5" t="s">
        <v>6</v>
      </c>
      <c r="B767" s="4">
        <v>2</v>
      </c>
      <c r="C767" s="19" t="s">
        <v>261</v>
      </c>
      <c r="D767" s="19" t="s">
        <v>261</v>
      </c>
      <c r="E767" s="19" t="s">
        <v>261</v>
      </c>
      <c r="F767" s="20"/>
      <c r="G767" s="20"/>
      <c r="H767" s="20"/>
      <c r="I767" s="20"/>
      <c r="J767" s="20"/>
      <c r="K767" s="20"/>
      <c r="L767" s="20"/>
      <c r="M767" s="20"/>
      <c r="N767" s="20"/>
      <c r="O767" s="20"/>
      <c r="P767" s="20"/>
      <c r="Q767" s="2"/>
      <c r="R767" s="2"/>
      <c r="S767" s="2"/>
      <c r="T767" s="2"/>
      <c r="U767" s="2"/>
      <c r="V767" s="2"/>
      <c r="W767" s="2"/>
      <c r="X767" s="2"/>
      <c r="Y767" s="2"/>
    </row>
    <row r="768" spans="1:25" x14ac:dyDescent="0.25">
      <c r="A768" s="5" t="s">
        <v>5</v>
      </c>
      <c r="B768" s="4">
        <v>32</v>
      </c>
      <c r="C768" s="19">
        <v>0.1275</v>
      </c>
      <c r="D768" s="19">
        <v>0.2</v>
      </c>
      <c r="E768" s="19">
        <v>0.27124999999999999</v>
      </c>
      <c r="F768" s="20"/>
      <c r="G768" s="20"/>
      <c r="H768" s="20"/>
      <c r="I768" s="20"/>
      <c r="J768" s="20"/>
      <c r="K768" s="20"/>
      <c r="L768" s="20"/>
      <c r="M768" s="20"/>
      <c r="N768" s="20"/>
      <c r="O768" s="20"/>
      <c r="P768" s="20"/>
      <c r="Q768" s="2"/>
      <c r="R768" s="2"/>
      <c r="S768" s="2"/>
      <c r="T768" s="2"/>
      <c r="U768" s="2"/>
      <c r="V768" s="2"/>
      <c r="W768" s="2"/>
      <c r="X768" s="2"/>
      <c r="Y768" s="2"/>
    </row>
    <row r="769" spans="1:25" x14ac:dyDescent="0.25">
      <c r="A769" s="5" t="s">
        <v>4</v>
      </c>
      <c r="B769" s="4">
        <v>18</v>
      </c>
      <c r="C769" s="19">
        <v>0.1225</v>
      </c>
      <c r="D769" s="19">
        <v>0.2</v>
      </c>
      <c r="E769" s="19">
        <v>0.25</v>
      </c>
      <c r="F769" s="20"/>
      <c r="G769" s="20"/>
      <c r="H769" s="20"/>
      <c r="I769" s="20"/>
      <c r="J769" s="20"/>
      <c r="K769" s="20"/>
      <c r="L769" s="20"/>
      <c r="M769" s="20"/>
      <c r="N769" s="20"/>
      <c r="O769" s="20"/>
      <c r="P769" s="20"/>
      <c r="Q769" s="2"/>
      <c r="R769" s="2"/>
      <c r="S769" s="2"/>
      <c r="T769" s="2"/>
      <c r="U769" s="2"/>
      <c r="V769" s="2"/>
      <c r="W769" s="2"/>
      <c r="X769" s="2"/>
      <c r="Y769" s="2"/>
    </row>
    <row r="770" spans="1:25" x14ac:dyDescent="0.25">
      <c r="A770" s="5" t="s">
        <v>3</v>
      </c>
      <c r="B770" s="4">
        <v>15</v>
      </c>
      <c r="C770" s="19">
        <v>0.16</v>
      </c>
      <c r="D770" s="19">
        <v>0.2</v>
      </c>
      <c r="E770" s="19">
        <v>0.29249999999999998</v>
      </c>
      <c r="F770" s="20"/>
      <c r="G770" s="20"/>
      <c r="H770" s="20"/>
      <c r="I770" s="20"/>
      <c r="J770" s="20"/>
      <c r="K770" s="20"/>
      <c r="L770" s="20"/>
      <c r="M770" s="20"/>
      <c r="N770" s="20"/>
      <c r="O770" s="20"/>
      <c r="P770" s="20"/>
      <c r="Q770" s="2"/>
      <c r="R770" s="2"/>
      <c r="S770" s="2"/>
      <c r="T770" s="2"/>
      <c r="U770" s="2"/>
      <c r="V770" s="2"/>
      <c r="W770" s="2"/>
      <c r="X770" s="2"/>
      <c r="Y770" s="2"/>
    </row>
    <row r="771" spans="1:25" x14ac:dyDescent="0.25">
      <c r="A771" s="5" t="s">
        <v>2</v>
      </c>
      <c r="B771" s="4">
        <v>20</v>
      </c>
      <c r="C771" s="19">
        <v>0.12</v>
      </c>
      <c r="D771" s="19">
        <v>0.2</v>
      </c>
      <c r="E771" s="19">
        <v>0.21249999999999999</v>
      </c>
      <c r="F771" s="20"/>
      <c r="G771" s="20"/>
      <c r="H771" s="20"/>
      <c r="I771" s="20"/>
      <c r="J771" s="20"/>
      <c r="K771" s="20"/>
      <c r="L771" s="20"/>
      <c r="M771" s="20"/>
      <c r="N771" s="20"/>
      <c r="O771" s="20"/>
      <c r="P771" s="20"/>
      <c r="Q771" s="2"/>
      <c r="R771" s="2"/>
      <c r="S771" s="2"/>
      <c r="T771" s="2"/>
      <c r="U771" s="2"/>
      <c r="V771" s="2"/>
      <c r="W771" s="2"/>
      <c r="X771" s="2"/>
      <c r="Y771" s="2"/>
    </row>
    <row r="772" spans="1:25" x14ac:dyDescent="0.25">
      <c r="A772" s="5" t="s">
        <v>1</v>
      </c>
      <c r="B772" s="4">
        <v>6</v>
      </c>
      <c r="C772" s="19">
        <v>6.25E-2</v>
      </c>
      <c r="D772" s="19">
        <v>0.1295</v>
      </c>
      <c r="E772" s="19">
        <v>0.22725000000000001</v>
      </c>
      <c r="F772" s="20"/>
      <c r="G772" s="20"/>
      <c r="H772" s="20"/>
      <c r="I772" s="20"/>
      <c r="J772" s="20"/>
      <c r="K772" s="20"/>
      <c r="L772" s="20"/>
      <c r="M772" s="20"/>
      <c r="N772" s="20"/>
      <c r="O772" s="20"/>
      <c r="P772" s="20"/>
      <c r="Q772" s="2"/>
      <c r="R772" s="2"/>
      <c r="S772" s="2"/>
      <c r="T772" s="2"/>
      <c r="U772" s="2"/>
      <c r="V772" s="2"/>
      <c r="W772" s="2"/>
      <c r="X772" s="2"/>
      <c r="Y772" s="2"/>
    </row>
    <row r="773" spans="1:25" x14ac:dyDescent="0.25">
      <c r="A773" s="5" t="s">
        <v>0</v>
      </c>
      <c r="B773" s="4">
        <v>10</v>
      </c>
      <c r="C773" s="19">
        <v>0.1825</v>
      </c>
      <c r="D773" s="19">
        <v>0.2</v>
      </c>
      <c r="E773" s="19">
        <v>0.25</v>
      </c>
      <c r="F773" s="20"/>
      <c r="G773" s="20"/>
      <c r="H773" s="20"/>
      <c r="I773" s="20"/>
      <c r="J773" s="20"/>
      <c r="K773" s="20"/>
      <c r="L773" s="20"/>
      <c r="M773" s="20"/>
      <c r="N773" s="20"/>
      <c r="O773" s="20"/>
      <c r="P773" s="20"/>
      <c r="Q773" s="2"/>
      <c r="R773" s="2"/>
      <c r="S773" s="2"/>
      <c r="T773" s="2"/>
      <c r="U773" s="2"/>
      <c r="V773" s="2"/>
      <c r="W773" s="2"/>
      <c r="X773" s="2"/>
      <c r="Y773" s="2"/>
    </row>
    <row r="775" spans="1:25" x14ac:dyDescent="0.25">
      <c r="A775" s="1" t="s">
        <v>95</v>
      </c>
    </row>
    <row r="777" spans="1:25" x14ac:dyDescent="0.25">
      <c r="A777" s="7" t="s">
        <v>16</v>
      </c>
      <c r="B777" s="7" t="s">
        <v>15</v>
      </c>
      <c r="C777" s="10" t="s">
        <v>14</v>
      </c>
      <c r="D777" s="10" t="s">
        <v>43</v>
      </c>
      <c r="E777" s="9"/>
      <c r="F777" s="9"/>
      <c r="G777" s="9"/>
      <c r="H777" s="9"/>
      <c r="I777" s="9"/>
      <c r="J777" s="9"/>
      <c r="K777" s="9"/>
      <c r="L777" s="9"/>
      <c r="M777" s="9"/>
      <c r="N777" s="9"/>
      <c r="O777" s="9"/>
      <c r="P777" s="9"/>
      <c r="Q777" s="9"/>
      <c r="R777" s="9"/>
      <c r="S777" s="9"/>
      <c r="T777" s="9"/>
      <c r="U777" s="9"/>
      <c r="V777" s="9"/>
      <c r="W777" s="9"/>
      <c r="X777" s="9"/>
      <c r="Y777" s="9"/>
    </row>
    <row r="778" spans="1:25" x14ac:dyDescent="0.25">
      <c r="A778" s="6" t="s">
        <v>11</v>
      </c>
      <c r="B778" s="4">
        <v>139</v>
      </c>
      <c r="C778" s="19">
        <v>0.87050359712230219</v>
      </c>
      <c r="D778" s="19">
        <v>0.12949640287769784</v>
      </c>
      <c r="E778" s="20"/>
      <c r="F778" s="20"/>
      <c r="G778" s="20"/>
      <c r="H778" s="20"/>
      <c r="I778" s="20"/>
      <c r="J778" s="20"/>
      <c r="K778" s="20"/>
      <c r="L778" s="20"/>
      <c r="M778" s="20"/>
      <c r="N778" s="20"/>
      <c r="O778" s="20"/>
      <c r="P778" s="20"/>
      <c r="Q778" s="2"/>
      <c r="R778" s="2"/>
      <c r="S778" s="2"/>
      <c r="T778" s="2"/>
      <c r="U778" s="2"/>
      <c r="V778" s="2"/>
      <c r="W778" s="2"/>
      <c r="X778" s="2"/>
      <c r="Y778" s="2"/>
    </row>
    <row r="779" spans="1:25" x14ac:dyDescent="0.25">
      <c r="A779" s="5" t="s">
        <v>10</v>
      </c>
      <c r="B779" s="4">
        <v>67</v>
      </c>
      <c r="C779" s="19">
        <v>0.95522388059701491</v>
      </c>
      <c r="D779" s="19">
        <v>4.4776119402985072E-2</v>
      </c>
      <c r="E779" s="20"/>
      <c r="F779" s="20"/>
      <c r="G779" s="20"/>
      <c r="H779" s="20"/>
      <c r="I779" s="20"/>
      <c r="J779" s="20"/>
      <c r="K779" s="20"/>
      <c r="L779" s="20"/>
      <c r="M779" s="20"/>
      <c r="N779" s="20"/>
      <c r="O779" s="20"/>
      <c r="P779" s="20"/>
      <c r="Q779" s="2"/>
      <c r="R779" s="2"/>
      <c r="S779" s="2"/>
      <c r="T779" s="2"/>
      <c r="U779" s="2"/>
      <c r="V779" s="2"/>
      <c r="W779" s="2"/>
      <c r="X779" s="2"/>
      <c r="Y779" s="2"/>
    </row>
    <row r="780" spans="1:25" x14ac:dyDescent="0.25">
      <c r="A780" s="5" t="s">
        <v>9</v>
      </c>
      <c r="B780" s="4">
        <v>25</v>
      </c>
      <c r="C780" s="19">
        <v>0.76</v>
      </c>
      <c r="D780" s="19">
        <v>0.24</v>
      </c>
      <c r="E780" s="20"/>
      <c r="F780" s="20"/>
      <c r="G780" s="20"/>
      <c r="H780" s="20"/>
      <c r="I780" s="20"/>
      <c r="J780" s="20"/>
      <c r="K780" s="20"/>
      <c r="L780" s="20"/>
      <c r="M780" s="20"/>
      <c r="N780" s="20"/>
      <c r="O780" s="20"/>
      <c r="P780" s="20"/>
      <c r="Q780" s="2"/>
      <c r="R780" s="2"/>
      <c r="S780" s="2"/>
      <c r="T780" s="2"/>
      <c r="U780" s="2"/>
      <c r="V780" s="2"/>
      <c r="W780" s="2"/>
      <c r="X780" s="2"/>
      <c r="Y780" s="2"/>
    </row>
    <row r="781" spans="1:25" x14ac:dyDescent="0.25">
      <c r="A781" s="5" t="s">
        <v>8</v>
      </c>
      <c r="B781" s="4">
        <v>20</v>
      </c>
      <c r="C781" s="19">
        <v>0.9</v>
      </c>
      <c r="D781" s="19">
        <v>0.1</v>
      </c>
      <c r="E781" s="20"/>
      <c r="F781" s="20"/>
      <c r="G781" s="20"/>
      <c r="H781" s="20"/>
      <c r="I781" s="20"/>
      <c r="J781" s="20"/>
      <c r="K781" s="20"/>
      <c r="L781" s="20"/>
      <c r="M781" s="20"/>
      <c r="N781" s="20"/>
      <c r="O781" s="20"/>
      <c r="P781" s="20"/>
      <c r="Q781" s="2"/>
      <c r="R781" s="2"/>
      <c r="S781" s="2"/>
      <c r="T781" s="2"/>
      <c r="U781" s="2"/>
      <c r="V781" s="2"/>
      <c r="W781" s="2"/>
      <c r="X781" s="2"/>
      <c r="Y781" s="2"/>
    </row>
    <row r="782" spans="1:25" x14ac:dyDescent="0.25">
      <c r="A782" s="5" t="s">
        <v>7</v>
      </c>
      <c r="B782" s="4">
        <v>12</v>
      </c>
      <c r="C782" s="19">
        <v>0.83333333333333337</v>
      </c>
      <c r="D782" s="19">
        <v>0.16666666666666666</v>
      </c>
      <c r="E782" s="20"/>
      <c r="F782" s="20"/>
      <c r="G782" s="20"/>
      <c r="H782" s="20"/>
      <c r="I782" s="20"/>
      <c r="J782" s="20"/>
      <c r="K782" s="20"/>
      <c r="L782" s="20"/>
      <c r="M782" s="20"/>
      <c r="N782" s="20"/>
      <c r="O782" s="20"/>
      <c r="P782" s="20"/>
      <c r="Q782" s="2"/>
      <c r="R782" s="2"/>
      <c r="S782" s="2"/>
      <c r="T782" s="2"/>
      <c r="U782" s="2"/>
      <c r="V782" s="2"/>
      <c r="W782" s="2"/>
      <c r="X782" s="2"/>
      <c r="Y782" s="2"/>
    </row>
    <row r="783" spans="1:25" x14ac:dyDescent="0.25">
      <c r="A783" s="5" t="s">
        <v>6</v>
      </c>
      <c r="B783" s="4">
        <v>15</v>
      </c>
      <c r="C783" s="19">
        <v>0.66666666666666663</v>
      </c>
      <c r="D783" s="19">
        <v>0.33333333333333331</v>
      </c>
      <c r="E783" s="20"/>
      <c r="F783" s="20"/>
      <c r="G783" s="20"/>
      <c r="H783" s="20"/>
      <c r="I783" s="20"/>
      <c r="J783" s="20"/>
      <c r="K783" s="20"/>
      <c r="L783" s="20"/>
      <c r="M783" s="20"/>
      <c r="N783" s="20"/>
      <c r="O783" s="20"/>
      <c r="P783" s="20"/>
      <c r="Q783" s="2"/>
      <c r="R783" s="2"/>
      <c r="S783" s="2"/>
      <c r="T783" s="2"/>
      <c r="U783" s="2"/>
      <c r="V783" s="2"/>
      <c r="W783" s="2"/>
      <c r="X783" s="2"/>
      <c r="Y783" s="2"/>
    </row>
    <row r="784" spans="1:25" x14ac:dyDescent="0.25">
      <c r="A784" s="5" t="s">
        <v>5</v>
      </c>
      <c r="B784" s="4">
        <v>77</v>
      </c>
      <c r="C784" s="19">
        <v>0.90909090909090906</v>
      </c>
      <c r="D784" s="19">
        <v>9.0909090909090912E-2</v>
      </c>
      <c r="E784" s="20"/>
      <c r="F784" s="20"/>
      <c r="G784" s="20"/>
      <c r="H784" s="20"/>
      <c r="I784" s="20"/>
      <c r="J784" s="20"/>
      <c r="K784" s="20"/>
      <c r="L784" s="20"/>
      <c r="M784" s="20"/>
      <c r="N784" s="20"/>
      <c r="O784" s="20"/>
      <c r="P784" s="20"/>
      <c r="Q784" s="2"/>
      <c r="R784" s="2"/>
      <c r="S784" s="2"/>
      <c r="T784" s="2"/>
      <c r="U784" s="2"/>
      <c r="V784" s="2"/>
      <c r="W784" s="2"/>
      <c r="X784" s="2"/>
      <c r="Y784" s="2"/>
    </row>
    <row r="785" spans="1:25" x14ac:dyDescent="0.25">
      <c r="A785" s="5" t="s">
        <v>4</v>
      </c>
      <c r="B785" s="4">
        <v>61</v>
      </c>
      <c r="C785" s="19">
        <v>0.83606557377049184</v>
      </c>
      <c r="D785" s="19">
        <v>0.16393442622950818</v>
      </c>
      <c r="E785" s="20"/>
      <c r="F785" s="20"/>
      <c r="G785" s="20"/>
      <c r="H785" s="20"/>
      <c r="I785" s="20"/>
      <c r="J785" s="20"/>
      <c r="K785" s="20"/>
      <c r="L785" s="20"/>
      <c r="M785" s="20"/>
      <c r="N785" s="20"/>
      <c r="O785" s="20"/>
      <c r="P785" s="20"/>
      <c r="Q785" s="2"/>
      <c r="R785" s="2"/>
      <c r="S785" s="2"/>
      <c r="T785" s="2"/>
      <c r="U785" s="2"/>
      <c r="V785" s="2"/>
      <c r="W785" s="2"/>
      <c r="X785" s="2"/>
      <c r="Y785" s="2"/>
    </row>
    <row r="786" spans="1:25" x14ac:dyDescent="0.25">
      <c r="A786" s="5" t="s">
        <v>3</v>
      </c>
      <c r="B786" s="4">
        <v>35</v>
      </c>
      <c r="C786" s="19">
        <v>0.88571428571428568</v>
      </c>
      <c r="D786" s="19">
        <v>0.11428571428571428</v>
      </c>
      <c r="E786" s="20"/>
      <c r="F786" s="20"/>
      <c r="G786" s="20"/>
      <c r="H786" s="20"/>
      <c r="I786" s="20"/>
      <c r="J786" s="20"/>
      <c r="K786" s="20"/>
      <c r="L786" s="20"/>
      <c r="M786" s="20"/>
      <c r="N786" s="20"/>
      <c r="O786" s="20"/>
      <c r="P786" s="20"/>
      <c r="Q786" s="2"/>
      <c r="R786" s="2"/>
      <c r="S786" s="2"/>
      <c r="T786" s="2"/>
      <c r="U786" s="2"/>
      <c r="V786" s="2"/>
      <c r="W786" s="2"/>
      <c r="X786" s="2"/>
      <c r="Y786" s="2"/>
    </row>
    <row r="787" spans="1:25" x14ac:dyDescent="0.25">
      <c r="A787" s="5" t="s">
        <v>2</v>
      </c>
      <c r="B787" s="4">
        <v>60</v>
      </c>
      <c r="C787" s="19">
        <v>0.85</v>
      </c>
      <c r="D787" s="19">
        <v>0.15</v>
      </c>
      <c r="E787" s="20"/>
      <c r="F787" s="20"/>
      <c r="G787" s="20"/>
      <c r="H787" s="20"/>
      <c r="I787" s="20"/>
      <c r="J787" s="20"/>
      <c r="K787" s="20"/>
      <c r="L787" s="20"/>
      <c r="M787" s="20"/>
      <c r="N787" s="20"/>
      <c r="O787" s="20"/>
      <c r="P787" s="20"/>
      <c r="Q787" s="2"/>
      <c r="R787" s="2"/>
      <c r="S787" s="2"/>
      <c r="T787" s="2"/>
      <c r="U787" s="2"/>
      <c r="V787" s="2"/>
      <c r="W787" s="2"/>
      <c r="X787" s="2"/>
      <c r="Y787" s="2"/>
    </row>
    <row r="788" spans="1:25" x14ac:dyDescent="0.25">
      <c r="A788" s="5" t="s">
        <v>1</v>
      </c>
      <c r="B788" s="4">
        <v>20</v>
      </c>
      <c r="C788" s="19">
        <v>0.85</v>
      </c>
      <c r="D788" s="19">
        <v>0.15</v>
      </c>
      <c r="E788" s="20"/>
      <c r="F788" s="20"/>
      <c r="G788" s="20"/>
      <c r="H788" s="20"/>
      <c r="I788" s="20"/>
      <c r="J788" s="20"/>
      <c r="K788" s="20"/>
      <c r="L788" s="20"/>
      <c r="M788" s="20"/>
      <c r="N788" s="20"/>
      <c r="O788" s="20"/>
      <c r="P788" s="20"/>
      <c r="Q788" s="2"/>
      <c r="R788" s="2"/>
      <c r="S788" s="2"/>
      <c r="T788" s="2"/>
      <c r="U788" s="2"/>
      <c r="V788" s="2"/>
      <c r="W788" s="2"/>
      <c r="X788" s="2"/>
      <c r="Y788" s="2"/>
    </row>
    <row r="789" spans="1:25" x14ac:dyDescent="0.25">
      <c r="A789" s="5" t="s">
        <v>0</v>
      </c>
      <c r="B789" s="4">
        <v>24</v>
      </c>
      <c r="C789" s="19">
        <v>0.91666666666666663</v>
      </c>
      <c r="D789" s="19">
        <v>8.3333333333333329E-2</v>
      </c>
      <c r="E789" s="20"/>
      <c r="F789" s="20"/>
      <c r="G789" s="20"/>
      <c r="H789" s="20"/>
      <c r="I789" s="20"/>
      <c r="J789" s="20"/>
      <c r="K789" s="20"/>
      <c r="L789" s="20"/>
      <c r="M789" s="20"/>
      <c r="N789" s="20"/>
      <c r="O789" s="20"/>
      <c r="P789" s="20"/>
      <c r="Q789" s="2"/>
      <c r="R789" s="2"/>
      <c r="S789" s="2"/>
      <c r="T789" s="2"/>
      <c r="U789" s="2"/>
      <c r="V789" s="2"/>
      <c r="W789" s="2"/>
      <c r="X789" s="2"/>
      <c r="Y789" s="2"/>
    </row>
    <row r="791" spans="1:25" x14ac:dyDescent="0.25">
      <c r="A791" s="1" t="s">
        <v>94</v>
      </c>
    </row>
    <row r="793" spans="1:25" x14ac:dyDescent="0.25">
      <c r="A793" s="7" t="s">
        <v>16</v>
      </c>
      <c r="B793" s="7" t="s">
        <v>15</v>
      </c>
      <c r="C793" s="10" t="s">
        <v>75</v>
      </c>
      <c r="D793" s="10" t="s">
        <v>74</v>
      </c>
      <c r="E793" s="10" t="s">
        <v>73</v>
      </c>
      <c r="F793" s="9"/>
      <c r="G793" s="9"/>
      <c r="H793" s="9"/>
      <c r="I793" s="9"/>
      <c r="J793" s="9"/>
      <c r="K793" s="9"/>
      <c r="L793" s="9"/>
      <c r="M793" s="9"/>
      <c r="N793" s="9"/>
      <c r="O793" s="9"/>
      <c r="P793" s="9"/>
      <c r="Q793" s="9"/>
      <c r="R793" s="9"/>
      <c r="S793" s="9"/>
      <c r="T793" s="9"/>
      <c r="U793" s="9"/>
      <c r="V793" s="9"/>
      <c r="W793" s="9"/>
      <c r="X793" s="9"/>
      <c r="Y793" s="9"/>
    </row>
    <row r="794" spans="1:25" x14ac:dyDescent="0.25">
      <c r="A794" s="6" t="s">
        <v>11</v>
      </c>
      <c r="B794" s="4">
        <v>61</v>
      </c>
      <c r="C794" s="19">
        <v>0.2</v>
      </c>
      <c r="D794" s="19">
        <v>0.25</v>
      </c>
      <c r="E794" s="19">
        <v>0.45</v>
      </c>
      <c r="F794" s="20"/>
      <c r="G794" s="20"/>
      <c r="H794" s="20"/>
      <c r="I794" s="20"/>
      <c r="J794" s="20"/>
      <c r="K794" s="20"/>
      <c r="L794" s="20"/>
      <c r="M794" s="20"/>
      <c r="N794" s="20"/>
      <c r="O794" s="20"/>
      <c r="P794" s="20"/>
      <c r="Q794" s="2"/>
      <c r="R794" s="2"/>
      <c r="S794" s="2"/>
      <c r="T794" s="2"/>
      <c r="U794" s="2"/>
      <c r="V794" s="2"/>
      <c r="W794" s="2"/>
      <c r="X794" s="2"/>
      <c r="Y794" s="2"/>
    </row>
    <row r="795" spans="1:25" x14ac:dyDescent="0.25">
      <c r="A795" s="5" t="s">
        <v>10</v>
      </c>
      <c r="B795" s="4">
        <v>34</v>
      </c>
      <c r="C795" s="19">
        <v>0.2</v>
      </c>
      <c r="D795" s="19">
        <v>0.25</v>
      </c>
      <c r="E795" s="19">
        <v>0.5</v>
      </c>
      <c r="F795" s="20"/>
      <c r="G795" s="20"/>
      <c r="H795" s="20"/>
      <c r="I795" s="20"/>
      <c r="J795" s="20"/>
      <c r="K795" s="20"/>
      <c r="L795" s="20"/>
      <c r="M795" s="20"/>
      <c r="N795" s="20"/>
      <c r="O795" s="20"/>
      <c r="P795" s="20"/>
      <c r="Q795" s="2"/>
      <c r="R795" s="2"/>
      <c r="S795" s="2"/>
      <c r="T795" s="2"/>
      <c r="U795" s="2"/>
      <c r="V795" s="2"/>
      <c r="W795" s="2"/>
      <c r="X795" s="2"/>
      <c r="Y795" s="2"/>
    </row>
    <row r="796" spans="1:25" x14ac:dyDescent="0.25">
      <c r="A796" s="5" t="s">
        <v>9</v>
      </c>
      <c r="B796" s="4">
        <v>12</v>
      </c>
      <c r="C796" s="19">
        <v>0.13500000000000001</v>
      </c>
      <c r="D796" s="19">
        <v>0.20499999999999999</v>
      </c>
      <c r="E796" s="19">
        <v>0.3</v>
      </c>
      <c r="F796" s="20"/>
      <c r="G796" s="20"/>
      <c r="H796" s="20"/>
      <c r="I796" s="20"/>
      <c r="J796" s="20"/>
      <c r="K796" s="20"/>
      <c r="L796" s="20"/>
      <c r="M796" s="20"/>
      <c r="N796" s="20"/>
      <c r="O796" s="20"/>
      <c r="P796" s="20"/>
      <c r="Q796" s="2"/>
      <c r="R796" s="2"/>
      <c r="S796" s="2"/>
      <c r="T796" s="2"/>
      <c r="U796" s="2"/>
      <c r="V796" s="2"/>
      <c r="W796" s="2"/>
      <c r="X796" s="2"/>
      <c r="Y796" s="2"/>
    </row>
    <row r="797" spans="1:25" x14ac:dyDescent="0.25">
      <c r="A797" s="5" t="s">
        <v>8</v>
      </c>
      <c r="B797" s="4">
        <v>8</v>
      </c>
      <c r="C797" s="19">
        <v>0.185</v>
      </c>
      <c r="D797" s="19">
        <v>0.3</v>
      </c>
      <c r="E797" s="19">
        <v>0.40500000000000003</v>
      </c>
      <c r="F797" s="20"/>
      <c r="G797" s="20"/>
      <c r="H797" s="20"/>
      <c r="I797" s="20"/>
      <c r="J797" s="20"/>
      <c r="K797" s="20"/>
      <c r="L797" s="20"/>
      <c r="M797" s="20"/>
      <c r="N797" s="20"/>
      <c r="O797" s="20"/>
      <c r="P797" s="20"/>
      <c r="Q797" s="2"/>
      <c r="R797" s="2"/>
      <c r="S797" s="2"/>
      <c r="T797" s="2"/>
      <c r="U797" s="2"/>
      <c r="V797" s="2"/>
      <c r="W797" s="2"/>
      <c r="X797" s="2"/>
      <c r="Y797" s="2"/>
    </row>
    <row r="798" spans="1:25" x14ac:dyDescent="0.25">
      <c r="A798" s="5" t="s">
        <v>7</v>
      </c>
      <c r="B798" s="4">
        <v>5</v>
      </c>
      <c r="C798" s="19">
        <v>0.38</v>
      </c>
      <c r="D798" s="19">
        <v>0.47</v>
      </c>
      <c r="E798" s="19">
        <v>0.64</v>
      </c>
      <c r="F798" s="20"/>
      <c r="G798" s="20"/>
      <c r="H798" s="20"/>
      <c r="I798" s="20"/>
      <c r="J798" s="20"/>
      <c r="K798" s="20"/>
      <c r="L798" s="20"/>
      <c r="M798" s="20"/>
      <c r="N798" s="20"/>
      <c r="O798" s="20"/>
      <c r="P798" s="20"/>
      <c r="Q798" s="2"/>
      <c r="R798" s="2"/>
      <c r="S798" s="2"/>
      <c r="T798" s="2"/>
      <c r="U798" s="2"/>
      <c r="V798" s="2"/>
      <c r="W798" s="2"/>
      <c r="X798" s="2"/>
      <c r="Y798" s="2"/>
    </row>
    <row r="799" spans="1:25" x14ac:dyDescent="0.25">
      <c r="A799" s="5" t="s">
        <v>6</v>
      </c>
      <c r="B799" s="4">
        <v>2</v>
      </c>
      <c r="C799" s="19" t="s">
        <v>261</v>
      </c>
      <c r="D799" s="19" t="s">
        <v>261</v>
      </c>
      <c r="E799" s="19" t="s">
        <v>261</v>
      </c>
      <c r="F799" s="20"/>
      <c r="G799" s="20"/>
      <c r="H799" s="20"/>
      <c r="I799" s="20"/>
      <c r="J799" s="20"/>
      <c r="K799" s="20"/>
      <c r="L799" s="20"/>
      <c r="M799" s="20"/>
      <c r="N799" s="20"/>
      <c r="O799" s="20"/>
      <c r="P799" s="20"/>
      <c r="Q799" s="2"/>
      <c r="R799" s="2"/>
      <c r="S799" s="2"/>
      <c r="T799" s="2"/>
      <c r="U799" s="2"/>
      <c r="V799" s="2"/>
      <c r="W799" s="2"/>
      <c r="X799" s="2"/>
      <c r="Y799" s="2"/>
    </row>
    <row r="800" spans="1:25" x14ac:dyDescent="0.25">
      <c r="A800" s="5" t="s">
        <v>5</v>
      </c>
      <c r="B800" s="4">
        <v>40</v>
      </c>
      <c r="C800" s="19">
        <v>0.2</v>
      </c>
      <c r="D800" s="19">
        <v>0.28749999999999998</v>
      </c>
      <c r="E800" s="19">
        <v>0.45</v>
      </c>
      <c r="F800" s="20"/>
      <c r="G800" s="20"/>
      <c r="H800" s="20"/>
      <c r="I800" s="20"/>
      <c r="J800" s="20"/>
      <c r="K800" s="20"/>
      <c r="L800" s="20"/>
      <c r="M800" s="20"/>
      <c r="N800" s="20"/>
      <c r="O800" s="20"/>
      <c r="P800" s="20"/>
      <c r="Q800" s="2"/>
      <c r="R800" s="2"/>
      <c r="S800" s="2"/>
      <c r="T800" s="2"/>
      <c r="U800" s="2"/>
      <c r="V800" s="2"/>
      <c r="W800" s="2"/>
      <c r="X800" s="2"/>
      <c r="Y800" s="2"/>
    </row>
    <row r="801" spans="1:25" x14ac:dyDescent="0.25">
      <c r="A801" s="5" t="s">
        <v>4</v>
      </c>
      <c r="B801" s="4">
        <v>21</v>
      </c>
      <c r="C801" s="19">
        <v>0.15</v>
      </c>
      <c r="D801" s="19">
        <v>0.25</v>
      </c>
      <c r="E801" s="19">
        <v>0.5</v>
      </c>
      <c r="F801" s="20"/>
      <c r="G801" s="20"/>
      <c r="H801" s="20"/>
      <c r="I801" s="20"/>
      <c r="J801" s="20"/>
      <c r="K801" s="20"/>
      <c r="L801" s="20"/>
      <c r="M801" s="20"/>
      <c r="N801" s="20"/>
      <c r="O801" s="20"/>
      <c r="P801" s="20"/>
      <c r="Q801" s="2"/>
      <c r="R801" s="2"/>
      <c r="S801" s="2"/>
      <c r="T801" s="2"/>
      <c r="U801" s="2"/>
      <c r="V801" s="2"/>
      <c r="W801" s="2"/>
      <c r="X801" s="2"/>
      <c r="Y801" s="2"/>
    </row>
    <row r="802" spans="1:25" x14ac:dyDescent="0.25">
      <c r="A802" s="5" t="s">
        <v>3</v>
      </c>
      <c r="B802" s="4">
        <v>19</v>
      </c>
      <c r="C802" s="19">
        <v>0.16500000000000001</v>
      </c>
      <c r="D802" s="19">
        <v>0.26</v>
      </c>
      <c r="E802" s="19">
        <v>0.5</v>
      </c>
      <c r="F802" s="20"/>
      <c r="G802" s="20"/>
      <c r="H802" s="20"/>
      <c r="I802" s="20"/>
      <c r="J802" s="20"/>
      <c r="K802" s="20"/>
      <c r="L802" s="20"/>
      <c r="M802" s="20"/>
      <c r="N802" s="20"/>
      <c r="O802" s="20"/>
      <c r="P802" s="20"/>
      <c r="Q802" s="2"/>
      <c r="R802" s="2"/>
      <c r="S802" s="2"/>
      <c r="T802" s="2"/>
      <c r="U802" s="2"/>
      <c r="V802" s="2"/>
      <c r="W802" s="2"/>
      <c r="X802" s="2"/>
      <c r="Y802" s="2"/>
    </row>
    <row r="803" spans="1:25" x14ac:dyDescent="0.25">
      <c r="A803" s="5" t="s">
        <v>2</v>
      </c>
      <c r="B803" s="4">
        <v>25</v>
      </c>
      <c r="C803" s="19">
        <v>0.2</v>
      </c>
      <c r="D803" s="19">
        <v>0.3</v>
      </c>
      <c r="E803" s="19">
        <v>0.47</v>
      </c>
      <c r="F803" s="20"/>
      <c r="G803" s="20"/>
      <c r="H803" s="20"/>
      <c r="I803" s="20"/>
      <c r="J803" s="20"/>
      <c r="K803" s="20"/>
      <c r="L803" s="20"/>
      <c r="M803" s="20"/>
      <c r="N803" s="20"/>
      <c r="O803" s="20"/>
      <c r="P803" s="20"/>
      <c r="Q803" s="2"/>
      <c r="R803" s="2"/>
      <c r="S803" s="2"/>
      <c r="T803" s="2"/>
      <c r="U803" s="2"/>
      <c r="V803" s="2"/>
      <c r="W803" s="2"/>
      <c r="X803" s="2"/>
      <c r="Y803" s="2"/>
    </row>
    <row r="804" spans="1:25" x14ac:dyDescent="0.25">
      <c r="A804" s="5" t="s">
        <v>1</v>
      </c>
      <c r="B804" s="4">
        <v>7</v>
      </c>
      <c r="C804" s="19">
        <v>0.13500000000000001</v>
      </c>
      <c r="D804" s="19">
        <v>0.2</v>
      </c>
      <c r="E804" s="19">
        <v>0.35399999999999998</v>
      </c>
      <c r="F804" s="20"/>
      <c r="G804" s="20"/>
      <c r="H804" s="20"/>
      <c r="I804" s="20"/>
      <c r="J804" s="20"/>
      <c r="K804" s="20"/>
      <c r="L804" s="20"/>
      <c r="M804" s="20"/>
      <c r="N804" s="20"/>
      <c r="O804" s="20"/>
      <c r="P804" s="20"/>
      <c r="Q804" s="2"/>
      <c r="R804" s="2"/>
      <c r="S804" s="2"/>
      <c r="T804" s="2"/>
      <c r="U804" s="2"/>
      <c r="V804" s="2"/>
      <c r="W804" s="2"/>
      <c r="X804" s="2"/>
      <c r="Y804" s="2"/>
    </row>
    <row r="805" spans="1:25" x14ac:dyDescent="0.25">
      <c r="A805" s="5" t="s">
        <v>0</v>
      </c>
      <c r="B805" s="4">
        <v>10</v>
      </c>
      <c r="C805" s="19">
        <v>0.2</v>
      </c>
      <c r="D805" s="19">
        <v>0.26500000000000001</v>
      </c>
      <c r="E805" s="19">
        <v>0.33750000000000002</v>
      </c>
      <c r="F805" s="20"/>
      <c r="G805" s="20"/>
      <c r="H805" s="20"/>
      <c r="I805" s="20"/>
      <c r="J805" s="20"/>
      <c r="K805" s="20"/>
      <c r="L805" s="20"/>
      <c r="M805" s="20"/>
      <c r="N805" s="20"/>
      <c r="O805" s="20"/>
      <c r="P805" s="20"/>
      <c r="Q805" s="2"/>
      <c r="R805" s="2"/>
      <c r="S805" s="2"/>
      <c r="T805" s="2"/>
      <c r="U805" s="2"/>
      <c r="V805" s="2"/>
      <c r="W805" s="2"/>
      <c r="X805" s="2"/>
      <c r="Y805" s="2"/>
    </row>
    <row r="807" spans="1:25" x14ac:dyDescent="0.25">
      <c r="A807" s="1" t="s">
        <v>93</v>
      </c>
      <c r="G807" s="1" t="s">
        <v>92</v>
      </c>
    </row>
    <row r="809" spans="1:25" x14ac:dyDescent="0.25">
      <c r="A809" s="10" t="s">
        <v>16</v>
      </c>
      <c r="B809" s="10" t="s">
        <v>15</v>
      </c>
      <c r="C809" s="10" t="s">
        <v>75</v>
      </c>
      <c r="D809" s="10" t="s">
        <v>74</v>
      </c>
      <c r="E809" s="10" t="s">
        <v>73</v>
      </c>
      <c r="F809" s="9"/>
      <c r="G809" s="10" t="s">
        <v>16</v>
      </c>
      <c r="H809" s="10" t="s">
        <v>15</v>
      </c>
      <c r="I809" s="10" t="s">
        <v>75</v>
      </c>
      <c r="J809" s="10" t="s">
        <v>74</v>
      </c>
      <c r="K809" s="10" t="s">
        <v>73</v>
      </c>
      <c r="L809" s="9"/>
      <c r="M809" s="9"/>
      <c r="N809" s="9"/>
      <c r="O809" s="9"/>
      <c r="P809" s="9"/>
      <c r="Q809" s="9"/>
      <c r="R809" s="9"/>
      <c r="S809" s="9"/>
      <c r="T809" s="9"/>
      <c r="U809" s="9"/>
      <c r="V809" s="9"/>
      <c r="W809" s="9"/>
      <c r="X809" s="9"/>
      <c r="Y809" s="9"/>
    </row>
    <row r="810" spans="1:25" x14ac:dyDescent="0.25">
      <c r="A810" s="6" t="s">
        <v>11</v>
      </c>
      <c r="B810" s="4">
        <v>84</v>
      </c>
      <c r="C810" s="24">
        <v>1837.5</v>
      </c>
      <c r="D810" s="24">
        <v>3000</v>
      </c>
      <c r="E810" s="24">
        <v>5000</v>
      </c>
      <c r="F810" s="20"/>
      <c r="G810" s="25" t="s">
        <v>11</v>
      </c>
      <c r="H810" s="26">
        <v>84</v>
      </c>
      <c r="I810" s="24">
        <v>4000</v>
      </c>
      <c r="J810" s="24">
        <v>6000</v>
      </c>
      <c r="K810" s="24">
        <v>10000</v>
      </c>
      <c r="L810" s="20"/>
      <c r="M810" s="20"/>
      <c r="N810" s="20"/>
      <c r="O810" s="20"/>
      <c r="P810" s="20"/>
      <c r="Q810" s="2"/>
      <c r="R810" s="2"/>
      <c r="S810" s="2"/>
      <c r="T810" s="2"/>
      <c r="U810" s="2"/>
      <c r="V810" s="2"/>
      <c r="W810" s="2"/>
      <c r="X810" s="2"/>
      <c r="Y810" s="2"/>
    </row>
    <row r="811" spans="1:25" x14ac:dyDescent="0.25">
      <c r="A811" s="5" t="s">
        <v>10</v>
      </c>
      <c r="B811" s="4">
        <v>41</v>
      </c>
      <c r="C811" s="24">
        <v>1650</v>
      </c>
      <c r="D811" s="24">
        <v>3000</v>
      </c>
      <c r="E811" s="24">
        <v>5000</v>
      </c>
      <c r="F811" s="20"/>
      <c r="G811" s="27" t="s">
        <v>10</v>
      </c>
      <c r="H811" s="26">
        <v>41</v>
      </c>
      <c r="I811" s="24">
        <v>3995</v>
      </c>
      <c r="J811" s="24">
        <v>5800</v>
      </c>
      <c r="K811" s="24">
        <v>9000</v>
      </c>
      <c r="L811" s="20"/>
      <c r="M811" s="20"/>
      <c r="N811" s="20"/>
      <c r="O811" s="20"/>
      <c r="P811" s="20"/>
      <c r="Q811" s="2"/>
      <c r="R811" s="2"/>
      <c r="S811" s="2"/>
      <c r="T811" s="2"/>
      <c r="U811" s="2"/>
      <c r="V811" s="2"/>
      <c r="W811" s="2"/>
      <c r="X811" s="2"/>
      <c r="Y811" s="2"/>
    </row>
    <row r="812" spans="1:25" x14ac:dyDescent="0.25">
      <c r="A812" s="5" t="s">
        <v>9</v>
      </c>
      <c r="B812" s="4">
        <v>16</v>
      </c>
      <c r="C812" s="24">
        <v>1875</v>
      </c>
      <c r="D812" s="24">
        <v>3000</v>
      </c>
      <c r="E812" s="24">
        <v>5850</v>
      </c>
      <c r="F812" s="20"/>
      <c r="G812" s="27" t="s">
        <v>9</v>
      </c>
      <c r="H812" s="26">
        <v>16</v>
      </c>
      <c r="I812" s="24">
        <v>4000</v>
      </c>
      <c r="J812" s="24">
        <v>6000</v>
      </c>
      <c r="K812" s="24">
        <v>11700</v>
      </c>
      <c r="L812" s="20"/>
      <c r="M812" s="20"/>
      <c r="N812" s="20"/>
      <c r="O812" s="20"/>
      <c r="P812" s="20"/>
      <c r="Q812" s="2"/>
      <c r="R812" s="2"/>
      <c r="S812" s="2"/>
      <c r="T812" s="2"/>
      <c r="U812" s="2"/>
      <c r="V812" s="2"/>
      <c r="W812" s="2"/>
      <c r="X812" s="2"/>
      <c r="Y812" s="2"/>
    </row>
    <row r="813" spans="1:25" x14ac:dyDescent="0.25">
      <c r="A813" s="5" t="s">
        <v>8</v>
      </c>
      <c r="B813" s="4">
        <v>12</v>
      </c>
      <c r="C813" s="24">
        <v>2375</v>
      </c>
      <c r="D813" s="24">
        <v>3100</v>
      </c>
      <c r="E813" s="24">
        <v>5000</v>
      </c>
      <c r="F813" s="20"/>
      <c r="G813" s="27" t="s">
        <v>8</v>
      </c>
      <c r="H813" s="26">
        <v>12</v>
      </c>
      <c r="I813" s="24">
        <v>4750</v>
      </c>
      <c r="J813" s="24">
        <v>6200</v>
      </c>
      <c r="K813" s="24">
        <v>10000</v>
      </c>
      <c r="L813" s="20"/>
      <c r="M813" s="20"/>
      <c r="N813" s="20"/>
      <c r="O813" s="20"/>
      <c r="P813" s="20"/>
      <c r="Q813" s="2"/>
      <c r="R813" s="2"/>
      <c r="S813" s="2"/>
      <c r="T813" s="2"/>
      <c r="U813" s="2"/>
      <c r="V813" s="2"/>
      <c r="W813" s="2"/>
      <c r="X813" s="2"/>
      <c r="Y813" s="2"/>
    </row>
    <row r="814" spans="1:25" x14ac:dyDescent="0.25">
      <c r="A814" s="5" t="s">
        <v>7</v>
      </c>
      <c r="B814" s="4">
        <v>7</v>
      </c>
      <c r="C814" s="24">
        <v>2750</v>
      </c>
      <c r="D814" s="24">
        <v>3000</v>
      </c>
      <c r="E814" s="24">
        <v>4250</v>
      </c>
      <c r="F814" s="20"/>
      <c r="G814" s="27" t="s">
        <v>7</v>
      </c>
      <c r="H814" s="26">
        <v>7</v>
      </c>
      <c r="I814" s="24">
        <v>5000</v>
      </c>
      <c r="J814" s="24">
        <v>6000</v>
      </c>
      <c r="K814" s="24">
        <v>8500</v>
      </c>
      <c r="L814" s="20"/>
      <c r="M814" s="20"/>
      <c r="N814" s="20"/>
      <c r="O814" s="20"/>
      <c r="P814" s="20"/>
      <c r="Q814" s="2"/>
      <c r="R814" s="2"/>
      <c r="S814" s="2"/>
      <c r="T814" s="2"/>
      <c r="U814" s="2"/>
      <c r="V814" s="2"/>
      <c r="W814" s="2"/>
      <c r="X814" s="2"/>
      <c r="Y814" s="2"/>
    </row>
    <row r="815" spans="1:25" x14ac:dyDescent="0.25">
      <c r="A815" s="5" t="s">
        <v>6</v>
      </c>
      <c r="B815" s="4">
        <v>8</v>
      </c>
      <c r="C815" s="24">
        <v>1375</v>
      </c>
      <c r="D815" s="24">
        <v>2000</v>
      </c>
      <c r="E815" s="24">
        <v>2750</v>
      </c>
      <c r="F815" s="20"/>
      <c r="G815" s="27" t="s">
        <v>6</v>
      </c>
      <c r="H815" s="26">
        <v>8</v>
      </c>
      <c r="I815" s="24">
        <v>2750</v>
      </c>
      <c r="J815" s="24">
        <v>4750</v>
      </c>
      <c r="K815" s="24">
        <v>5500</v>
      </c>
      <c r="L815" s="20"/>
      <c r="M815" s="20"/>
      <c r="N815" s="20"/>
      <c r="O815" s="20"/>
      <c r="P815" s="20"/>
      <c r="Q815" s="2"/>
      <c r="R815" s="2"/>
      <c r="S815" s="2"/>
      <c r="T815" s="2"/>
      <c r="U815" s="2"/>
      <c r="V815" s="2"/>
      <c r="W815" s="2"/>
      <c r="X815" s="2"/>
      <c r="Y815" s="2"/>
    </row>
    <row r="816" spans="1:25" x14ac:dyDescent="0.25">
      <c r="A816" s="5" t="s">
        <v>5</v>
      </c>
      <c r="B816" s="4">
        <v>54</v>
      </c>
      <c r="C816" s="24">
        <v>1996.25</v>
      </c>
      <c r="D816" s="24">
        <v>3000</v>
      </c>
      <c r="E816" s="24">
        <v>5000</v>
      </c>
      <c r="F816" s="20"/>
      <c r="G816" s="27" t="s">
        <v>5</v>
      </c>
      <c r="H816" s="26">
        <v>54</v>
      </c>
      <c r="I816" s="24">
        <v>4000</v>
      </c>
      <c r="J816" s="24">
        <v>6000</v>
      </c>
      <c r="K816" s="24">
        <v>10000</v>
      </c>
      <c r="L816" s="20"/>
      <c r="M816" s="20"/>
      <c r="N816" s="20"/>
      <c r="O816" s="20"/>
      <c r="P816" s="20"/>
      <c r="Q816" s="2"/>
      <c r="R816" s="2"/>
      <c r="S816" s="2"/>
      <c r="T816" s="2"/>
      <c r="U816" s="2"/>
      <c r="V816" s="2"/>
      <c r="W816" s="2"/>
      <c r="X816" s="2"/>
      <c r="Y816" s="2"/>
    </row>
    <row r="817" spans="1:25" x14ac:dyDescent="0.25">
      <c r="A817" s="5" t="s">
        <v>4</v>
      </c>
      <c r="B817" s="4">
        <v>25</v>
      </c>
      <c r="C817" s="24">
        <v>1900</v>
      </c>
      <c r="D817" s="24">
        <v>2500</v>
      </c>
      <c r="E817" s="24">
        <v>3500</v>
      </c>
      <c r="F817" s="20"/>
      <c r="G817" s="27" t="s">
        <v>4</v>
      </c>
      <c r="H817" s="26">
        <v>25</v>
      </c>
      <c r="I817" s="24">
        <v>3800</v>
      </c>
      <c r="J817" s="24">
        <v>5000</v>
      </c>
      <c r="K817" s="24">
        <v>7000</v>
      </c>
      <c r="L817" s="20"/>
      <c r="M817" s="20"/>
      <c r="N817" s="20"/>
      <c r="O817" s="20"/>
      <c r="P817" s="20"/>
      <c r="Q817" s="2"/>
      <c r="R817" s="2"/>
      <c r="S817" s="2"/>
      <c r="T817" s="2"/>
      <c r="U817" s="2"/>
      <c r="V817" s="2"/>
      <c r="W817" s="2"/>
      <c r="X817" s="2"/>
      <c r="Y817" s="2"/>
    </row>
    <row r="818" spans="1:25" x14ac:dyDescent="0.25">
      <c r="A818" s="5" t="s">
        <v>3</v>
      </c>
      <c r="B818" s="4">
        <v>21</v>
      </c>
      <c r="C818" s="24">
        <v>3000</v>
      </c>
      <c r="D818" s="24">
        <v>4000</v>
      </c>
      <c r="E818" s="24">
        <v>7000</v>
      </c>
      <c r="F818" s="20"/>
      <c r="G818" s="27" t="s">
        <v>3</v>
      </c>
      <c r="H818" s="26">
        <v>21</v>
      </c>
      <c r="I818" s="24">
        <v>5000</v>
      </c>
      <c r="J818" s="24">
        <v>8000</v>
      </c>
      <c r="K818" s="24">
        <v>13000</v>
      </c>
      <c r="L818" s="20"/>
      <c r="M818" s="20"/>
      <c r="N818" s="20"/>
      <c r="O818" s="20"/>
      <c r="P818" s="20"/>
      <c r="Q818" s="2"/>
      <c r="R818" s="2"/>
      <c r="S818" s="2"/>
      <c r="T818" s="2"/>
      <c r="U818" s="2"/>
      <c r="V818" s="2"/>
      <c r="W818" s="2"/>
      <c r="X818" s="2"/>
      <c r="Y818" s="2"/>
    </row>
    <row r="819" spans="1:25" x14ac:dyDescent="0.25">
      <c r="A819" s="5" t="s">
        <v>2</v>
      </c>
      <c r="B819" s="4">
        <v>32</v>
      </c>
      <c r="C819" s="24">
        <v>2000</v>
      </c>
      <c r="D819" s="24">
        <v>3275</v>
      </c>
      <c r="E819" s="24">
        <v>5000</v>
      </c>
      <c r="F819" s="20"/>
      <c r="G819" s="27" t="s">
        <v>2</v>
      </c>
      <c r="H819" s="26">
        <v>32</v>
      </c>
      <c r="I819" s="24">
        <v>4000</v>
      </c>
      <c r="J819" s="24">
        <v>6525</v>
      </c>
      <c r="K819" s="24">
        <v>10000</v>
      </c>
      <c r="L819" s="20"/>
      <c r="M819" s="20"/>
      <c r="N819" s="20"/>
      <c r="O819" s="20"/>
      <c r="P819" s="20"/>
      <c r="Q819" s="2"/>
      <c r="R819" s="2"/>
      <c r="S819" s="2"/>
      <c r="T819" s="2"/>
      <c r="U819" s="2"/>
      <c r="V819" s="2"/>
      <c r="W819" s="2"/>
      <c r="X819" s="2"/>
      <c r="Y819" s="2"/>
    </row>
    <row r="820" spans="1:25" x14ac:dyDescent="0.25">
      <c r="A820" s="5" t="s">
        <v>1</v>
      </c>
      <c r="B820" s="4">
        <v>12</v>
      </c>
      <c r="C820" s="24">
        <v>1912.5</v>
      </c>
      <c r="D820" s="24">
        <v>2500</v>
      </c>
      <c r="E820" s="24">
        <v>3075</v>
      </c>
      <c r="F820" s="20"/>
      <c r="G820" s="27" t="s">
        <v>1</v>
      </c>
      <c r="H820" s="26">
        <v>12</v>
      </c>
      <c r="I820" s="24">
        <v>4000</v>
      </c>
      <c r="J820" s="24">
        <v>4750</v>
      </c>
      <c r="K820" s="24">
        <v>6000</v>
      </c>
      <c r="L820" s="20"/>
      <c r="M820" s="20"/>
      <c r="N820" s="20"/>
      <c r="O820" s="20"/>
      <c r="P820" s="20"/>
      <c r="Q820" s="2"/>
      <c r="R820" s="2"/>
      <c r="S820" s="2"/>
      <c r="T820" s="2"/>
      <c r="U820" s="2"/>
      <c r="V820" s="2"/>
      <c r="W820" s="2"/>
      <c r="X820" s="2"/>
      <c r="Y820" s="2"/>
    </row>
    <row r="821" spans="1:25" x14ac:dyDescent="0.25">
      <c r="A821" s="5" t="s">
        <v>0</v>
      </c>
      <c r="B821" s="4">
        <v>17</v>
      </c>
      <c r="C821" s="24">
        <v>1500</v>
      </c>
      <c r="D821" s="24">
        <v>2000</v>
      </c>
      <c r="E821" s="24">
        <v>2500</v>
      </c>
      <c r="F821" s="20"/>
      <c r="G821" s="27" t="s">
        <v>0</v>
      </c>
      <c r="H821" s="26">
        <v>17</v>
      </c>
      <c r="I821" s="24">
        <v>3000</v>
      </c>
      <c r="J821" s="24">
        <v>4000</v>
      </c>
      <c r="K821" s="24">
        <v>5000</v>
      </c>
      <c r="L821" s="20"/>
      <c r="M821" s="20"/>
      <c r="N821" s="20"/>
      <c r="O821" s="20"/>
      <c r="P821" s="20"/>
      <c r="Q821" s="2"/>
      <c r="R821" s="2"/>
      <c r="S821" s="2"/>
      <c r="T821" s="2"/>
      <c r="U821" s="2"/>
      <c r="V821" s="2"/>
      <c r="W821" s="2"/>
      <c r="X821" s="2"/>
      <c r="Y821" s="2"/>
    </row>
    <row r="823" spans="1:25" x14ac:dyDescent="0.25">
      <c r="A823" s="1" t="s">
        <v>91</v>
      </c>
      <c r="G823" s="1" t="s">
        <v>90</v>
      </c>
    </row>
    <row r="825" spans="1:25" x14ac:dyDescent="0.25">
      <c r="A825" s="10" t="s">
        <v>16</v>
      </c>
      <c r="B825" s="10" t="s">
        <v>15</v>
      </c>
      <c r="C825" s="10" t="s">
        <v>75</v>
      </c>
      <c r="D825" s="10" t="s">
        <v>74</v>
      </c>
      <c r="E825" s="10" t="s">
        <v>73</v>
      </c>
      <c r="F825" s="9"/>
      <c r="G825" s="10" t="s">
        <v>16</v>
      </c>
      <c r="H825" s="10" t="s">
        <v>15</v>
      </c>
      <c r="I825" s="10" t="s">
        <v>75</v>
      </c>
      <c r="J825" s="10" t="s">
        <v>74</v>
      </c>
      <c r="K825" s="10" t="s">
        <v>73</v>
      </c>
      <c r="L825" s="9"/>
      <c r="M825" s="9"/>
      <c r="N825" s="9"/>
      <c r="O825" s="9"/>
      <c r="P825" s="9"/>
      <c r="Q825" s="9"/>
      <c r="R825" s="9"/>
      <c r="S825" s="9"/>
      <c r="T825" s="9"/>
      <c r="U825" s="9"/>
      <c r="V825" s="9"/>
      <c r="W825" s="9"/>
      <c r="X825" s="9"/>
      <c r="Y825" s="9"/>
    </row>
    <row r="826" spans="1:25" x14ac:dyDescent="0.25">
      <c r="A826" s="6" t="s">
        <v>11</v>
      </c>
      <c r="B826" s="4">
        <v>77</v>
      </c>
      <c r="C826" s="24">
        <v>3500</v>
      </c>
      <c r="D826" s="24">
        <v>5450</v>
      </c>
      <c r="E826" s="24">
        <v>6550</v>
      </c>
      <c r="F826" s="20"/>
      <c r="G826" s="25" t="s">
        <v>11</v>
      </c>
      <c r="H826" s="26">
        <v>77</v>
      </c>
      <c r="I826" s="24">
        <v>8000</v>
      </c>
      <c r="J826" s="24">
        <v>10000</v>
      </c>
      <c r="K826" s="24">
        <v>13000</v>
      </c>
      <c r="L826" s="20"/>
      <c r="M826" s="20"/>
      <c r="N826" s="20"/>
      <c r="O826" s="20"/>
      <c r="P826" s="20"/>
      <c r="Q826" s="2"/>
      <c r="R826" s="2"/>
      <c r="S826" s="2"/>
      <c r="T826" s="2"/>
      <c r="U826" s="2"/>
      <c r="V826" s="2"/>
      <c r="W826" s="2"/>
      <c r="X826" s="2"/>
      <c r="Y826" s="2"/>
    </row>
    <row r="827" spans="1:25" x14ac:dyDescent="0.25">
      <c r="A827" s="5" t="s">
        <v>10</v>
      </c>
      <c r="B827" s="4">
        <v>38</v>
      </c>
      <c r="C827" s="24">
        <v>3387.5</v>
      </c>
      <c r="D827" s="24">
        <v>5000</v>
      </c>
      <c r="E827" s="24">
        <v>6500</v>
      </c>
      <c r="F827" s="20"/>
      <c r="G827" s="27" t="s">
        <v>10</v>
      </c>
      <c r="H827" s="26">
        <v>39</v>
      </c>
      <c r="I827" s="24">
        <v>6575</v>
      </c>
      <c r="J827" s="24">
        <v>10000</v>
      </c>
      <c r="K827" s="24">
        <v>12350</v>
      </c>
      <c r="L827" s="20"/>
      <c r="M827" s="20"/>
      <c r="N827" s="20"/>
      <c r="O827" s="20"/>
      <c r="P827" s="20"/>
      <c r="Q827" s="2"/>
      <c r="R827" s="2"/>
      <c r="S827" s="2"/>
      <c r="T827" s="2"/>
      <c r="U827" s="2"/>
      <c r="V827" s="2"/>
      <c r="W827" s="2"/>
      <c r="X827" s="2"/>
      <c r="Y827" s="2"/>
    </row>
    <row r="828" spans="1:25" x14ac:dyDescent="0.25">
      <c r="A828" s="5" t="s">
        <v>9</v>
      </c>
      <c r="B828" s="4">
        <v>14</v>
      </c>
      <c r="C828" s="24">
        <v>4000</v>
      </c>
      <c r="D828" s="24">
        <v>5925</v>
      </c>
      <c r="E828" s="24">
        <v>8225</v>
      </c>
      <c r="F828" s="20"/>
      <c r="G828" s="27" t="s">
        <v>9</v>
      </c>
      <c r="H828" s="26">
        <v>13</v>
      </c>
      <c r="I828" s="24">
        <v>8000</v>
      </c>
      <c r="J828" s="24">
        <v>11000</v>
      </c>
      <c r="K828" s="24">
        <v>16000</v>
      </c>
      <c r="L828" s="20"/>
      <c r="M828" s="20"/>
      <c r="N828" s="20"/>
      <c r="O828" s="20"/>
      <c r="P828" s="20"/>
      <c r="Q828" s="2"/>
      <c r="R828" s="2"/>
      <c r="S828" s="2"/>
      <c r="T828" s="2"/>
      <c r="U828" s="2"/>
      <c r="V828" s="2"/>
      <c r="W828" s="2"/>
      <c r="X828" s="2"/>
      <c r="Y828" s="2"/>
    </row>
    <row r="829" spans="1:25" x14ac:dyDescent="0.25">
      <c r="A829" s="5" t="s">
        <v>8</v>
      </c>
      <c r="B829" s="4">
        <v>10</v>
      </c>
      <c r="C829" s="24">
        <v>4500</v>
      </c>
      <c r="D829" s="24">
        <v>6425</v>
      </c>
      <c r="E829" s="24">
        <v>6612.5</v>
      </c>
      <c r="F829" s="20"/>
      <c r="G829" s="27" t="s">
        <v>8</v>
      </c>
      <c r="H829" s="26">
        <v>10</v>
      </c>
      <c r="I829" s="24">
        <v>9000</v>
      </c>
      <c r="J829" s="24">
        <v>11350</v>
      </c>
      <c r="K829" s="24">
        <v>13000</v>
      </c>
      <c r="L829" s="20"/>
      <c r="M829" s="20"/>
      <c r="N829" s="20"/>
      <c r="O829" s="20"/>
      <c r="P829" s="20"/>
      <c r="Q829" s="2"/>
      <c r="R829" s="2"/>
      <c r="S829" s="2"/>
      <c r="T829" s="2"/>
      <c r="U829" s="2"/>
      <c r="V829" s="2"/>
      <c r="W829" s="2"/>
      <c r="X829" s="2"/>
      <c r="Y829" s="2"/>
    </row>
    <row r="830" spans="1:25" x14ac:dyDescent="0.25">
      <c r="A830" s="5" t="s">
        <v>7</v>
      </c>
      <c r="B830" s="4">
        <v>7</v>
      </c>
      <c r="C830" s="24">
        <v>5000</v>
      </c>
      <c r="D830" s="24">
        <v>6000</v>
      </c>
      <c r="E830" s="24">
        <v>6750</v>
      </c>
      <c r="F830" s="20"/>
      <c r="G830" s="27" t="s">
        <v>7</v>
      </c>
      <c r="H830" s="26">
        <v>7</v>
      </c>
      <c r="I830" s="24">
        <v>10000</v>
      </c>
      <c r="J830" s="24">
        <v>12000</v>
      </c>
      <c r="K830" s="24">
        <v>13500</v>
      </c>
      <c r="L830" s="20"/>
      <c r="M830" s="20"/>
      <c r="N830" s="20"/>
      <c r="O830" s="20"/>
      <c r="P830" s="20"/>
      <c r="Q830" s="2"/>
      <c r="R830" s="2"/>
      <c r="S830" s="2"/>
      <c r="T830" s="2"/>
      <c r="U830" s="2"/>
      <c r="V830" s="2"/>
      <c r="W830" s="2"/>
      <c r="X830" s="2"/>
      <c r="Y830" s="2"/>
    </row>
    <row r="831" spans="1:25" x14ac:dyDescent="0.25">
      <c r="A831" s="5" t="s">
        <v>6</v>
      </c>
      <c r="B831" s="4">
        <v>8</v>
      </c>
      <c r="C831" s="24">
        <v>3375</v>
      </c>
      <c r="D831" s="24">
        <v>4500</v>
      </c>
      <c r="E831" s="24">
        <v>5250</v>
      </c>
      <c r="F831" s="20"/>
      <c r="G831" s="27" t="s">
        <v>6</v>
      </c>
      <c r="H831" s="26">
        <v>8</v>
      </c>
      <c r="I831" s="24">
        <v>7750</v>
      </c>
      <c r="J831" s="24">
        <v>8750</v>
      </c>
      <c r="K831" s="24">
        <v>10500</v>
      </c>
      <c r="L831" s="20"/>
      <c r="M831" s="20"/>
      <c r="N831" s="20"/>
      <c r="O831" s="20"/>
      <c r="P831" s="20"/>
      <c r="Q831" s="2"/>
      <c r="R831" s="2"/>
      <c r="S831" s="2"/>
      <c r="T831" s="2"/>
      <c r="U831" s="2"/>
      <c r="V831" s="2"/>
      <c r="W831" s="2"/>
      <c r="X831" s="2"/>
      <c r="Y831" s="2"/>
    </row>
    <row r="832" spans="1:25" x14ac:dyDescent="0.25">
      <c r="A832" s="5" t="s">
        <v>5</v>
      </c>
      <c r="B832" s="4">
        <v>49</v>
      </c>
      <c r="C832" s="24">
        <v>4000</v>
      </c>
      <c r="D832" s="24">
        <v>6000</v>
      </c>
      <c r="E832" s="24">
        <v>6900</v>
      </c>
      <c r="F832" s="20"/>
      <c r="G832" s="27" t="s">
        <v>5</v>
      </c>
      <c r="H832" s="26">
        <v>49</v>
      </c>
      <c r="I832" s="24">
        <v>8000</v>
      </c>
      <c r="J832" s="24">
        <v>12000</v>
      </c>
      <c r="K832" s="24">
        <v>13100</v>
      </c>
      <c r="L832" s="20"/>
      <c r="M832" s="20"/>
      <c r="N832" s="20"/>
      <c r="O832" s="20"/>
      <c r="P832" s="20"/>
      <c r="Q832" s="2"/>
      <c r="R832" s="2"/>
      <c r="S832" s="2"/>
      <c r="T832" s="2"/>
      <c r="U832" s="2"/>
      <c r="V832" s="2"/>
      <c r="W832" s="2"/>
      <c r="X832" s="2"/>
      <c r="Y832" s="2"/>
    </row>
    <row r="833" spans="1:25" x14ac:dyDescent="0.25">
      <c r="A833" s="5" t="s">
        <v>4</v>
      </c>
      <c r="B833" s="4">
        <v>23</v>
      </c>
      <c r="C833" s="24">
        <v>3125</v>
      </c>
      <c r="D833" s="24">
        <v>4000</v>
      </c>
      <c r="E833" s="24">
        <v>5750</v>
      </c>
      <c r="F833" s="20"/>
      <c r="G833" s="27" t="s">
        <v>4</v>
      </c>
      <c r="H833" s="26">
        <v>23</v>
      </c>
      <c r="I833" s="24">
        <v>6000</v>
      </c>
      <c r="J833" s="24">
        <v>8000</v>
      </c>
      <c r="K833" s="24">
        <v>11437.5</v>
      </c>
      <c r="L833" s="20"/>
      <c r="M833" s="20"/>
      <c r="N833" s="20"/>
      <c r="O833" s="20"/>
      <c r="P833" s="20"/>
      <c r="Q833" s="2"/>
      <c r="R833" s="2"/>
      <c r="S833" s="2"/>
      <c r="T833" s="2"/>
      <c r="U833" s="2"/>
      <c r="V833" s="2"/>
      <c r="W833" s="2"/>
      <c r="X833" s="2"/>
      <c r="Y833" s="2"/>
    </row>
    <row r="834" spans="1:25" x14ac:dyDescent="0.25">
      <c r="A834" s="5" t="s">
        <v>3</v>
      </c>
      <c r="B834" s="4">
        <v>18</v>
      </c>
      <c r="C834" s="24">
        <v>5500</v>
      </c>
      <c r="D834" s="24">
        <v>6500</v>
      </c>
      <c r="E834" s="24">
        <v>7000</v>
      </c>
      <c r="F834" s="20"/>
      <c r="G834" s="27" t="s">
        <v>3</v>
      </c>
      <c r="H834" s="26">
        <v>18</v>
      </c>
      <c r="I834" s="24">
        <v>11000</v>
      </c>
      <c r="J834" s="24">
        <v>12500</v>
      </c>
      <c r="K834" s="24">
        <v>13650</v>
      </c>
      <c r="L834" s="20"/>
      <c r="M834" s="20"/>
      <c r="N834" s="20"/>
      <c r="O834" s="20"/>
      <c r="P834" s="20"/>
      <c r="Q834" s="2"/>
      <c r="R834" s="2"/>
      <c r="S834" s="2"/>
      <c r="T834" s="2"/>
      <c r="U834" s="2"/>
      <c r="V834" s="2"/>
      <c r="W834" s="2"/>
      <c r="X834" s="2"/>
      <c r="Y834" s="2"/>
    </row>
    <row r="835" spans="1:25" x14ac:dyDescent="0.25">
      <c r="A835" s="5" t="s">
        <v>2</v>
      </c>
      <c r="B835" s="4">
        <v>31</v>
      </c>
      <c r="C835" s="24">
        <v>4000</v>
      </c>
      <c r="D835" s="24">
        <v>6000</v>
      </c>
      <c r="E835" s="24">
        <v>6600</v>
      </c>
      <c r="F835" s="20"/>
      <c r="G835" s="27" t="s">
        <v>2</v>
      </c>
      <c r="H835" s="26">
        <v>30</v>
      </c>
      <c r="I835" s="24">
        <v>8000</v>
      </c>
      <c r="J835" s="24">
        <v>10000</v>
      </c>
      <c r="K835" s="24">
        <v>13000</v>
      </c>
      <c r="L835" s="20"/>
      <c r="M835" s="20"/>
      <c r="N835" s="20"/>
      <c r="O835" s="20"/>
      <c r="P835" s="20"/>
      <c r="Q835" s="2"/>
      <c r="R835" s="2"/>
      <c r="S835" s="2"/>
      <c r="T835" s="2"/>
      <c r="U835" s="2"/>
      <c r="V835" s="2"/>
      <c r="W835" s="2"/>
      <c r="X835" s="2"/>
      <c r="Y835" s="2"/>
    </row>
    <row r="836" spans="1:25" x14ac:dyDescent="0.25">
      <c r="A836" s="5" t="s">
        <v>1</v>
      </c>
      <c r="B836" s="4">
        <v>11</v>
      </c>
      <c r="C836" s="24">
        <v>3125</v>
      </c>
      <c r="D836" s="24">
        <v>3500</v>
      </c>
      <c r="E836" s="24">
        <v>5000</v>
      </c>
      <c r="F836" s="20"/>
      <c r="G836" s="27" t="s">
        <v>1</v>
      </c>
      <c r="H836" s="26">
        <v>11</v>
      </c>
      <c r="I836" s="24">
        <v>6250</v>
      </c>
      <c r="J836" s="24">
        <v>7000</v>
      </c>
      <c r="K836" s="24">
        <v>10000</v>
      </c>
      <c r="L836" s="20"/>
      <c r="M836" s="20"/>
      <c r="N836" s="20"/>
      <c r="O836" s="20"/>
      <c r="P836" s="20"/>
      <c r="Q836" s="2"/>
      <c r="R836" s="2"/>
      <c r="S836" s="2"/>
      <c r="T836" s="2"/>
      <c r="U836" s="2"/>
      <c r="V836" s="2"/>
      <c r="W836" s="2"/>
      <c r="X836" s="2"/>
      <c r="Y836" s="2"/>
    </row>
    <row r="837" spans="1:25" x14ac:dyDescent="0.25">
      <c r="A837" s="5" t="s">
        <v>0</v>
      </c>
      <c r="B837" s="4">
        <v>15</v>
      </c>
      <c r="C837" s="24">
        <v>4000</v>
      </c>
      <c r="D837" s="24">
        <v>5000</v>
      </c>
      <c r="E837" s="24">
        <v>6250</v>
      </c>
      <c r="F837" s="20"/>
      <c r="G837" s="27" t="s">
        <v>0</v>
      </c>
      <c r="H837" s="26">
        <v>16</v>
      </c>
      <c r="I837" s="24">
        <v>8000</v>
      </c>
      <c r="J837" s="24">
        <v>9500</v>
      </c>
      <c r="K837" s="24">
        <v>11218.75</v>
      </c>
      <c r="L837" s="20"/>
      <c r="M837" s="20"/>
      <c r="N837" s="20"/>
      <c r="O837" s="20"/>
      <c r="P837" s="20"/>
      <c r="Q837" s="2"/>
      <c r="R837" s="2"/>
      <c r="S837" s="2"/>
      <c r="T837" s="2"/>
      <c r="U837" s="2"/>
      <c r="V837" s="2"/>
      <c r="W837" s="2"/>
      <c r="X837" s="2"/>
      <c r="Y837" s="2"/>
    </row>
    <row r="839" spans="1:25" x14ac:dyDescent="0.25">
      <c r="A839" s="1" t="s">
        <v>89</v>
      </c>
    </row>
    <row r="841" spans="1:25" x14ac:dyDescent="0.25">
      <c r="A841" s="10" t="s">
        <v>16</v>
      </c>
      <c r="B841" s="7" t="s">
        <v>15</v>
      </c>
      <c r="C841" s="10" t="s">
        <v>75</v>
      </c>
      <c r="D841" s="10" t="s">
        <v>74</v>
      </c>
      <c r="E841" s="10" t="s">
        <v>73</v>
      </c>
      <c r="F841" s="9"/>
      <c r="G841" s="9"/>
      <c r="H841" s="9"/>
      <c r="I841" s="9"/>
      <c r="J841" s="9"/>
      <c r="K841" s="9"/>
      <c r="L841" s="9"/>
      <c r="M841" s="9"/>
      <c r="N841" s="9"/>
      <c r="O841" s="9"/>
      <c r="P841" s="9"/>
      <c r="Q841" s="9"/>
      <c r="R841" s="9"/>
      <c r="S841" s="9"/>
      <c r="T841" s="9"/>
      <c r="U841" s="9"/>
      <c r="V841" s="9"/>
      <c r="W841" s="9"/>
      <c r="X841" s="9"/>
      <c r="Y841" s="9"/>
    </row>
    <row r="842" spans="1:25" x14ac:dyDescent="0.25">
      <c r="A842" s="6" t="s">
        <v>11</v>
      </c>
      <c r="B842" s="4">
        <v>38</v>
      </c>
      <c r="C842" s="19">
        <v>0.2</v>
      </c>
      <c r="D842" s="19">
        <v>0.2</v>
      </c>
      <c r="E842" s="19">
        <v>0.3</v>
      </c>
      <c r="F842" s="20"/>
      <c r="G842" s="20"/>
      <c r="H842" s="20"/>
      <c r="I842" s="20"/>
      <c r="J842" s="20"/>
      <c r="K842" s="20"/>
      <c r="L842" s="20"/>
      <c r="M842" s="20"/>
      <c r="N842" s="20"/>
      <c r="O842" s="20"/>
      <c r="P842" s="20"/>
      <c r="Q842" s="2"/>
      <c r="R842" s="2"/>
      <c r="S842" s="2"/>
      <c r="T842" s="2"/>
      <c r="U842" s="2"/>
      <c r="V842" s="2"/>
      <c r="W842" s="2"/>
      <c r="X842" s="2"/>
      <c r="Y842" s="2"/>
    </row>
    <row r="843" spans="1:25" x14ac:dyDescent="0.25">
      <c r="A843" s="5" t="s">
        <v>10</v>
      </c>
      <c r="B843" s="4">
        <v>20</v>
      </c>
      <c r="C843" s="19">
        <v>0.2</v>
      </c>
      <c r="D843" s="19">
        <v>0.2</v>
      </c>
      <c r="E843" s="19">
        <v>0.25624999999999998</v>
      </c>
      <c r="F843" s="20"/>
      <c r="G843" s="20"/>
      <c r="H843" s="20"/>
      <c r="I843" s="20"/>
      <c r="J843" s="20"/>
      <c r="K843" s="20"/>
      <c r="L843" s="20"/>
      <c r="M843" s="20"/>
      <c r="N843" s="20"/>
      <c r="O843" s="20"/>
      <c r="P843" s="20"/>
      <c r="Q843" s="2"/>
      <c r="R843" s="2"/>
      <c r="S843" s="2"/>
      <c r="T843" s="2"/>
      <c r="U843" s="2"/>
      <c r="V843" s="2"/>
      <c r="W843" s="2"/>
      <c r="X843" s="2"/>
      <c r="Y843" s="2"/>
    </row>
    <row r="844" spans="1:25" x14ac:dyDescent="0.25">
      <c r="A844" s="5" t="s">
        <v>9</v>
      </c>
      <c r="B844" s="4">
        <v>4</v>
      </c>
      <c r="C844" s="19" t="s">
        <v>261</v>
      </c>
      <c r="D844" s="19" t="s">
        <v>261</v>
      </c>
      <c r="E844" s="19" t="s">
        <v>261</v>
      </c>
      <c r="F844" s="20"/>
      <c r="G844" s="20"/>
      <c r="H844" s="20"/>
      <c r="I844" s="20"/>
      <c r="J844" s="20"/>
      <c r="K844" s="20"/>
      <c r="L844" s="20"/>
      <c r="M844" s="20"/>
      <c r="N844" s="20"/>
      <c r="O844" s="20"/>
      <c r="P844" s="20"/>
      <c r="Q844" s="2"/>
      <c r="R844" s="2"/>
      <c r="S844" s="2"/>
      <c r="T844" s="2"/>
      <c r="U844" s="2"/>
      <c r="V844" s="2"/>
      <c r="W844" s="2"/>
      <c r="X844" s="2"/>
      <c r="Y844" s="2"/>
    </row>
    <row r="845" spans="1:25" x14ac:dyDescent="0.25">
      <c r="A845" s="5" t="s">
        <v>8</v>
      </c>
      <c r="B845" s="4">
        <v>7</v>
      </c>
      <c r="C845" s="19">
        <v>0.2</v>
      </c>
      <c r="D845" s="19">
        <v>0.2</v>
      </c>
      <c r="E845" s="19">
        <v>0.6</v>
      </c>
      <c r="F845" s="20"/>
      <c r="G845" s="20"/>
      <c r="H845" s="20"/>
      <c r="I845" s="20"/>
      <c r="J845" s="20"/>
      <c r="K845" s="20"/>
      <c r="L845" s="20"/>
      <c r="M845" s="20"/>
      <c r="N845" s="20"/>
      <c r="O845" s="20"/>
      <c r="P845" s="20"/>
      <c r="Q845" s="2"/>
      <c r="R845" s="2"/>
      <c r="S845" s="2"/>
      <c r="T845" s="2"/>
      <c r="U845" s="2"/>
      <c r="V845" s="2"/>
      <c r="W845" s="2"/>
      <c r="X845" s="2"/>
      <c r="Y845" s="2"/>
    </row>
    <row r="846" spans="1:25" x14ac:dyDescent="0.25">
      <c r="A846" s="5" t="s">
        <v>7</v>
      </c>
      <c r="B846" s="4">
        <v>6</v>
      </c>
      <c r="C846" s="19">
        <v>0.2</v>
      </c>
      <c r="D846" s="19">
        <v>0.25</v>
      </c>
      <c r="E846" s="19">
        <v>0.3</v>
      </c>
      <c r="F846" s="20"/>
      <c r="G846" s="20"/>
      <c r="H846" s="20"/>
      <c r="I846" s="20"/>
      <c r="J846" s="20"/>
      <c r="K846" s="20"/>
      <c r="L846" s="20"/>
      <c r="M846" s="20"/>
      <c r="N846" s="20"/>
      <c r="O846" s="20"/>
      <c r="P846" s="20"/>
      <c r="Q846" s="2"/>
      <c r="R846" s="2"/>
      <c r="S846" s="2"/>
      <c r="T846" s="2"/>
      <c r="U846" s="2"/>
      <c r="V846" s="2"/>
      <c r="W846" s="2"/>
      <c r="X846" s="2"/>
      <c r="Y846" s="2"/>
    </row>
    <row r="847" spans="1:25" x14ac:dyDescent="0.25">
      <c r="A847" s="5" t="s">
        <v>6</v>
      </c>
      <c r="B847" s="4">
        <v>1</v>
      </c>
      <c r="C847" s="19" t="s">
        <v>261</v>
      </c>
      <c r="D847" s="19" t="s">
        <v>261</v>
      </c>
      <c r="E847" s="19" t="s">
        <v>261</v>
      </c>
      <c r="F847" s="20"/>
      <c r="G847" s="20"/>
      <c r="H847" s="20"/>
      <c r="I847" s="20"/>
      <c r="J847" s="20"/>
      <c r="K847" s="20"/>
      <c r="L847" s="20"/>
      <c r="M847" s="20"/>
      <c r="N847" s="20"/>
      <c r="O847" s="20"/>
      <c r="P847" s="20"/>
      <c r="Q847" s="2"/>
      <c r="R847" s="2"/>
      <c r="S847" s="2"/>
      <c r="T847" s="2"/>
      <c r="U847" s="2"/>
      <c r="V847" s="2"/>
      <c r="W847" s="2"/>
      <c r="X847" s="2"/>
      <c r="Y847" s="2"/>
    </row>
    <row r="848" spans="1:25" x14ac:dyDescent="0.25">
      <c r="A848" s="5" t="s">
        <v>5</v>
      </c>
      <c r="B848" s="4">
        <v>23</v>
      </c>
      <c r="C848" s="19">
        <v>0.2</v>
      </c>
      <c r="D848" s="19">
        <v>0.2</v>
      </c>
      <c r="E848" s="19">
        <v>0.3</v>
      </c>
      <c r="F848" s="20"/>
      <c r="G848" s="20"/>
      <c r="H848" s="20"/>
      <c r="I848" s="20"/>
      <c r="J848" s="20"/>
      <c r="K848" s="20"/>
      <c r="L848" s="20"/>
      <c r="M848" s="20"/>
      <c r="N848" s="20"/>
      <c r="O848" s="20"/>
      <c r="P848" s="20"/>
      <c r="Q848" s="2"/>
      <c r="R848" s="2"/>
      <c r="S848" s="2"/>
      <c r="T848" s="2"/>
      <c r="U848" s="2"/>
      <c r="V848" s="2"/>
      <c r="W848" s="2"/>
      <c r="X848" s="2"/>
      <c r="Y848" s="2"/>
    </row>
    <row r="849" spans="1:25" x14ac:dyDescent="0.25">
      <c r="A849" s="5" t="s">
        <v>4</v>
      </c>
      <c r="B849" s="4">
        <v>14</v>
      </c>
      <c r="C849" s="19">
        <v>0.2</v>
      </c>
      <c r="D849" s="19">
        <v>0.2</v>
      </c>
      <c r="E849" s="19">
        <v>0.26</v>
      </c>
      <c r="F849" s="20"/>
      <c r="G849" s="20"/>
      <c r="H849" s="20"/>
      <c r="I849" s="20"/>
      <c r="J849" s="20"/>
      <c r="K849" s="20"/>
      <c r="L849" s="20"/>
      <c r="M849" s="20"/>
      <c r="N849" s="20"/>
      <c r="O849" s="20"/>
      <c r="P849" s="20"/>
      <c r="Q849" s="2"/>
      <c r="R849" s="2"/>
      <c r="S849" s="2"/>
      <c r="T849" s="2"/>
      <c r="U849" s="2"/>
      <c r="V849" s="2"/>
      <c r="W849" s="2"/>
      <c r="X849" s="2"/>
      <c r="Y849" s="2"/>
    </row>
    <row r="850" spans="1:25" x14ac:dyDescent="0.25">
      <c r="A850" s="5" t="s">
        <v>3</v>
      </c>
      <c r="B850" s="4">
        <v>8</v>
      </c>
      <c r="C850" s="19">
        <v>0.2</v>
      </c>
      <c r="D850" s="19">
        <v>0.23749999999999999</v>
      </c>
      <c r="E850" s="19">
        <v>0.47499999999999998</v>
      </c>
      <c r="F850" s="20"/>
      <c r="G850" s="20"/>
      <c r="H850" s="20"/>
      <c r="I850" s="20"/>
      <c r="J850" s="20"/>
      <c r="K850" s="20"/>
      <c r="L850" s="20"/>
      <c r="M850" s="20"/>
      <c r="N850" s="20"/>
      <c r="O850" s="20"/>
      <c r="P850" s="20"/>
      <c r="Q850" s="2"/>
      <c r="R850" s="2"/>
      <c r="S850" s="2"/>
      <c r="T850" s="2"/>
      <c r="U850" s="2"/>
      <c r="V850" s="2"/>
      <c r="W850" s="2"/>
      <c r="X850" s="2"/>
      <c r="Y850" s="2"/>
    </row>
    <row r="851" spans="1:25" x14ac:dyDescent="0.25">
      <c r="A851" s="5" t="s">
        <v>2</v>
      </c>
      <c r="B851" s="4">
        <v>15</v>
      </c>
      <c r="C851" s="19">
        <v>0.2</v>
      </c>
      <c r="D851" s="19">
        <v>0.25</v>
      </c>
      <c r="E851" s="19">
        <v>0.3</v>
      </c>
      <c r="F851" s="20"/>
      <c r="G851" s="20"/>
      <c r="H851" s="20"/>
      <c r="I851" s="20"/>
      <c r="J851" s="20"/>
      <c r="K851" s="20"/>
      <c r="L851" s="20"/>
      <c r="M851" s="20"/>
      <c r="N851" s="20"/>
      <c r="O851" s="20"/>
      <c r="P851" s="20"/>
      <c r="Q851" s="2"/>
      <c r="R851" s="2"/>
      <c r="S851" s="2"/>
      <c r="T851" s="2"/>
      <c r="U851" s="2"/>
      <c r="V851" s="2"/>
      <c r="W851" s="2"/>
      <c r="X851" s="2"/>
      <c r="Y851" s="2"/>
    </row>
    <row r="852" spans="1:25" x14ac:dyDescent="0.25">
      <c r="A852" s="5" t="s">
        <v>1</v>
      </c>
      <c r="B852" s="4">
        <v>5</v>
      </c>
      <c r="C852" s="19">
        <v>0.2</v>
      </c>
      <c r="D852" s="19">
        <v>0.2</v>
      </c>
      <c r="E852" s="19">
        <v>0.7</v>
      </c>
      <c r="F852" s="20"/>
      <c r="G852" s="20"/>
      <c r="H852" s="20"/>
      <c r="I852" s="20"/>
      <c r="J852" s="20"/>
      <c r="K852" s="20"/>
      <c r="L852" s="20"/>
      <c r="M852" s="20"/>
      <c r="N852" s="20"/>
      <c r="O852" s="20"/>
      <c r="P852" s="20"/>
      <c r="Q852" s="2"/>
      <c r="R852" s="2"/>
      <c r="S852" s="2"/>
      <c r="T852" s="2"/>
      <c r="U852" s="2"/>
      <c r="V852" s="2"/>
      <c r="W852" s="2"/>
      <c r="X852" s="2"/>
      <c r="Y852" s="2"/>
    </row>
    <row r="853" spans="1:25" x14ac:dyDescent="0.25">
      <c r="A853" s="5" t="s">
        <v>0</v>
      </c>
      <c r="B853" s="4">
        <v>10</v>
      </c>
      <c r="C853" s="19">
        <v>0.1</v>
      </c>
      <c r="D853" s="19">
        <v>0.2</v>
      </c>
      <c r="E853" s="19">
        <v>0.2</v>
      </c>
      <c r="F853" s="20"/>
      <c r="G853" s="20"/>
      <c r="H853" s="20"/>
      <c r="I853" s="20"/>
      <c r="J853" s="20"/>
      <c r="K853" s="20"/>
      <c r="L853" s="20"/>
      <c r="M853" s="20"/>
      <c r="N853" s="20"/>
      <c r="O853" s="20"/>
      <c r="P853" s="20"/>
      <c r="Q853" s="2"/>
      <c r="R853" s="2"/>
      <c r="S853" s="2"/>
      <c r="T853" s="2"/>
      <c r="U853" s="2"/>
      <c r="V853" s="2"/>
      <c r="W853" s="2"/>
      <c r="X853" s="2"/>
      <c r="Y853" s="2"/>
    </row>
    <row r="855" spans="1:25" x14ac:dyDescent="0.25">
      <c r="A855" s="1" t="s">
        <v>88</v>
      </c>
      <c r="G855" s="1" t="s">
        <v>87</v>
      </c>
    </row>
    <row r="857" spans="1:25" x14ac:dyDescent="0.25">
      <c r="A857" s="10" t="s">
        <v>16</v>
      </c>
      <c r="B857" s="10" t="s">
        <v>15</v>
      </c>
      <c r="C857" s="10" t="s">
        <v>75</v>
      </c>
      <c r="D857" s="10" t="s">
        <v>74</v>
      </c>
      <c r="E857" s="10" t="s">
        <v>73</v>
      </c>
      <c r="F857" s="9"/>
      <c r="G857" s="10" t="s">
        <v>16</v>
      </c>
      <c r="H857" s="10" t="s">
        <v>15</v>
      </c>
      <c r="I857" s="10" t="s">
        <v>75</v>
      </c>
      <c r="J857" s="10" t="s">
        <v>74</v>
      </c>
      <c r="K857" s="10" t="s">
        <v>73</v>
      </c>
      <c r="L857" s="9"/>
      <c r="M857" s="9"/>
      <c r="N857" s="9"/>
      <c r="O857" s="9"/>
      <c r="P857" s="9"/>
      <c r="Q857" s="9"/>
      <c r="R857" s="9"/>
      <c r="S857" s="9"/>
      <c r="T857" s="9"/>
      <c r="U857" s="9"/>
      <c r="V857" s="9"/>
      <c r="W857" s="9"/>
      <c r="X857" s="9"/>
      <c r="Y857" s="9"/>
    </row>
    <row r="858" spans="1:25" x14ac:dyDescent="0.25">
      <c r="A858" s="6" t="s">
        <v>11</v>
      </c>
      <c r="B858" s="4">
        <v>56</v>
      </c>
      <c r="C858" s="28">
        <v>640.97499999999991</v>
      </c>
      <c r="D858" s="28">
        <v>772.09</v>
      </c>
      <c r="E858" s="28">
        <v>919.01</v>
      </c>
      <c r="F858" s="20"/>
      <c r="G858" s="25" t="s">
        <v>11</v>
      </c>
      <c r="H858" s="26">
        <v>53</v>
      </c>
      <c r="I858" s="28">
        <v>1925.39</v>
      </c>
      <c r="J858" s="28">
        <v>2124</v>
      </c>
      <c r="K858" s="28">
        <v>2500</v>
      </c>
      <c r="L858" s="20"/>
      <c r="M858" s="20"/>
      <c r="N858" s="20"/>
      <c r="O858" s="20"/>
      <c r="P858" s="20"/>
      <c r="Q858" s="2"/>
      <c r="R858" s="2"/>
      <c r="S858" s="2"/>
      <c r="T858" s="2"/>
      <c r="U858" s="2"/>
      <c r="V858" s="2"/>
      <c r="W858" s="2"/>
      <c r="X858" s="2"/>
      <c r="Y858" s="2"/>
    </row>
    <row r="859" spans="1:25" x14ac:dyDescent="0.25">
      <c r="A859" s="5" t="s">
        <v>10</v>
      </c>
      <c r="B859" s="4">
        <v>32</v>
      </c>
      <c r="C859" s="28">
        <v>630.95249999999999</v>
      </c>
      <c r="D859" s="28">
        <v>757.59500000000003</v>
      </c>
      <c r="E859" s="28">
        <v>938.0625</v>
      </c>
      <c r="F859" s="20"/>
      <c r="G859" s="27" t="s">
        <v>10</v>
      </c>
      <c r="H859" s="26">
        <v>30</v>
      </c>
      <c r="I859" s="28">
        <v>1836.7325000000001</v>
      </c>
      <c r="J859" s="28">
        <v>2059.5</v>
      </c>
      <c r="K859" s="28">
        <v>2487.2799999999997</v>
      </c>
      <c r="L859" s="20"/>
      <c r="M859" s="20"/>
      <c r="N859" s="20"/>
      <c r="O859" s="20"/>
      <c r="P859" s="20"/>
      <c r="Q859" s="2"/>
      <c r="R859" s="2"/>
      <c r="S859" s="2"/>
      <c r="T859" s="2"/>
      <c r="U859" s="2"/>
      <c r="V859" s="2"/>
      <c r="W859" s="2"/>
      <c r="X859" s="2"/>
      <c r="Y859" s="2"/>
    </row>
    <row r="860" spans="1:25" x14ac:dyDescent="0.25">
      <c r="A860" s="5" t="s">
        <v>9</v>
      </c>
      <c r="B860" s="4">
        <v>9</v>
      </c>
      <c r="C860" s="28">
        <v>702.25980000000004</v>
      </c>
      <c r="D860" s="28">
        <v>775.37</v>
      </c>
      <c r="E860" s="28">
        <v>843.32</v>
      </c>
      <c r="F860" s="20"/>
      <c r="G860" s="27" t="s">
        <v>9</v>
      </c>
      <c r="H860" s="26">
        <v>9</v>
      </c>
      <c r="I860" s="28">
        <v>2106.7692000000002</v>
      </c>
      <c r="J860" s="28">
        <v>2302.64</v>
      </c>
      <c r="K860" s="28">
        <v>2542.8701999999998</v>
      </c>
      <c r="L860" s="20"/>
      <c r="M860" s="20"/>
      <c r="N860" s="20"/>
      <c r="O860" s="20"/>
      <c r="P860" s="20"/>
      <c r="Q860" s="2"/>
      <c r="R860" s="2"/>
      <c r="S860" s="2"/>
      <c r="T860" s="2"/>
      <c r="U860" s="2"/>
      <c r="V860" s="2"/>
      <c r="W860" s="2"/>
      <c r="X860" s="2"/>
      <c r="Y860" s="2"/>
    </row>
    <row r="861" spans="1:25" x14ac:dyDescent="0.25">
      <c r="A861" s="5" t="s">
        <v>8</v>
      </c>
      <c r="B861" s="4">
        <v>5</v>
      </c>
      <c r="C861" s="28">
        <v>777.81</v>
      </c>
      <c r="D861" s="28">
        <v>830.19</v>
      </c>
      <c r="E861" s="28">
        <v>915.68</v>
      </c>
      <c r="F861" s="20"/>
      <c r="G861" s="27" t="s">
        <v>8</v>
      </c>
      <c r="H861" s="26">
        <v>5</v>
      </c>
      <c r="I861" s="28">
        <v>2077.11</v>
      </c>
      <c r="J861" s="28">
        <v>2176</v>
      </c>
      <c r="K861" s="28">
        <v>2420.83</v>
      </c>
      <c r="L861" s="20"/>
      <c r="M861" s="20"/>
      <c r="N861" s="20"/>
      <c r="O861" s="20"/>
      <c r="P861" s="20"/>
      <c r="Q861" s="2"/>
      <c r="R861" s="2"/>
      <c r="S861" s="2"/>
      <c r="T861" s="2"/>
      <c r="U861" s="2"/>
      <c r="V861" s="2"/>
      <c r="W861" s="2"/>
      <c r="X861" s="2"/>
      <c r="Y861" s="2"/>
    </row>
    <row r="862" spans="1:25" x14ac:dyDescent="0.25">
      <c r="A862" s="5" t="s">
        <v>7</v>
      </c>
      <c r="B862" s="4">
        <v>7</v>
      </c>
      <c r="C862" s="28">
        <v>623.9</v>
      </c>
      <c r="D862" s="28">
        <v>689.75</v>
      </c>
      <c r="E862" s="28">
        <v>806.495</v>
      </c>
      <c r="F862" s="20"/>
      <c r="G862" s="27" t="s">
        <v>7</v>
      </c>
      <c r="H862" s="26">
        <v>7</v>
      </c>
      <c r="I862" s="28">
        <v>1837.405</v>
      </c>
      <c r="J862" s="28">
        <v>1964</v>
      </c>
      <c r="K862" s="28">
        <v>2333.08</v>
      </c>
      <c r="L862" s="20"/>
      <c r="M862" s="20"/>
      <c r="N862" s="20"/>
      <c r="O862" s="20"/>
      <c r="P862" s="20"/>
      <c r="Q862" s="2"/>
      <c r="R862" s="2"/>
      <c r="S862" s="2"/>
      <c r="T862" s="2"/>
      <c r="U862" s="2"/>
      <c r="V862" s="2"/>
      <c r="W862" s="2"/>
      <c r="X862" s="2"/>
      <c r="Y862" s="2"/>
    </row>
    <row r="863" spans="1:25" x14ac:dyDescent="0.25">
      <c r="A863" s="5" t="s">
        <v>6</v>
      </c>
      <c r="B863" s="4">
        <v>3</v>
      </c>
      <c r="C863" s="28" t="s">
        <v>261</v>
      </c>
      <c r="D863" s="28" t="s">
        <v>261</v>
      </c>
      <c r="E863" s="28" t="s">
        <v>261</v>
      </c>
      <c r="F863" s="20"/>
      <c r="G863" s="27" t="s">
        <v>6</v>
      </c>
      <c r="H863" s="26">
        <v>2</v>
      </c>
      <c r="I863" s="28" t="s">
        <v>261</v>
      </c>
      <c r="J863" s="28" t="s">
        <v>261</v>
      </c>
      <c r="K863" s="28" t="s">
        <v>261</v>
      </c>
      <c r="L863" s="20"/>
      <c r="M863" s="20"/>
      <c r="N863" s="20"/>
      <c r="O863" s="20"/>
      <c r="P863" s="20"/>
      <c r="Q863" s="2"/>
      <c r="R863" s="2"/>
      <c r="S863" s="2"/>
      <c r="T863" s="2"/>
      <c r="U863" s="2"/>
      <c r="V863" s="2"/>
      <c r="W863" s="2"/>
      <c r="X863" s="2"/>
      <c r="Y863" s="2"/>
    </row>
    <row r="864" spans="1:25" x14ac:dyDescent="0.25">
      <c r="A864" s="5" t="s">
        <v>5</v>
      </c>
      <c r="B864" s="4">
        <v>37</v>
      </c>
      <c r="C864" s="28">
        <v>629.28</v>
      </c>
      <c r="D864" s="28">
        <v>725.20979999999997</v>
      </c>
      <c r="E864" s="28">
        <v>846.97</v>
      </c>
      <c r="F864" s="20"/>
      <c r="G864" s="27" t="s">
        <v>5</v>
      </c>
      <c r="H864" s="26">
        <v>36</v>
      </c>
      <c r="I864" s="28">
        <v>1888.7149999999999</v>
      </c>
      <c r="J864" s="28">
        <v>2122.5</v>
      </c>
      <c r="K864" s="28">
        <v>2510.3850000000002</v>
      </c>
      <c r="L864" s="20"/>
      <c r="M864" s="20"/>
      <c r="N864" s="20"/>
      <c r="O864" s="20"/>
      <c r="P864" s="20"/>
      <c r="Q864" s="2"/>
      <c r="R864" s="2"/>
      <c r="S864" s="2"/>
      <c r="T864" s="2"/>
      <c r="U864" s="2"/>
      <c r="V864" s="2"/>
      <c r="W864" s="2"/>
      <c r="X864" s="2"/>
      <c r="Y864" s="2"/>
    </row>
    <row r="865" spans="1:25" x14ac:dyDescent="0.25">
      <c r="A865" s="5" t="s">
        <v>4</v>
      </c>
      <c r="B865" s="4">
        <v>17</v>
      </c>
      <c r="C865" s="28">
        <v>675.58</v>
      </c>
      <c r="D865" s="28">
        <v>816.36</v>
      </c>
      <c r="E865" s="28">
        <v>929</v>
      </c>
      <c r="F865" s="20"/>
      <c r="G865" s="27" t="s">
        <v>4</v>
      </c>
      <c r="H865" s="26">
        <v>17</v>
      </c>
      <c r="I865" s="28">
        <v>1937</v>
      </c>
      <c r="J865" s="28">
        <v>2176</v>
      </c>
      <c r="K865" s="28">
        <v>2449.12</v>
      </c>
      <c r="L865" s="20"/>
      <c r="M865" s="20"/>
      <c r="N865" s="20"/>
      <c r="O865" s="20"/>
      <c r="P865" s="20"/>
      <c r="Q865" s="2"/>
      <c r="R865" s="2"/>
      <c r="S865" s="2"/>
      <c r="T865" s="2"/>
      <c r="U865" s="2"/>
      <c r="V865" s="2"/>
      <c r="W865" s="2"/>
      <c r="X865" s="2"/>
      <c r="Y865" s="2"/>
    </row>
    <row r="866" spans="1:25" x14ac:dyDescent="0.25">
      <c r="A866" s="5" t="s">
        <v>3</v>
      </c>
      <c r="B866" s="4">
        <v>13</v>
      </c>
      <c r="C866" s="28">
        <v>559</v>
      </c>
      <c r="D866" s="28">
        <v>675.58</v>
      </c>
      <c r="E866" s="28">
        <v>770.19</v>
      </c>
      <c r="F866" s="20"/>
      <c r="G866" s="27" t="s">
        <v>3</v>
      </c>
      <c r="H866" s="26">
        <v>13</v>
      </c>
      <c r="I866" s="28">
        <v>1733</v>
      </c>
      <c r="J866" s="28">
        <v>1937</v>
      </c>
      <c r="K866" s="28">
        <v>2443.06</v>
      </c>
      <c r="L866" s="20"/>
      <c r="M866" s="20"/>
      <c r="N866" s="20"/>
      <c r="O866" s="20"/>
      <c r="P866" s="20"/>
      <c r="Q866" s="2"/>
      <c r="R866" s="2"/>
      <c r="S866" s="2"/>
      <c r="T866" s="2"/>
      <c r="U866" s="2"/>
      <c r="V866" s="2"/>
      <c r="W866" s="2"/>
      <c r="X866" s="2"/>
      <c r="Y866" s="2"/>
    </row>
    <row r="867" spans="1:25" x14ac:dyDescent="0.25">
      <c r="A867" s="5" t="s">
        <v>2</v>
      </c>
      <c r="B867" s="4">
        <v>22</v>
      </c>
      <c r="C867" s="28">
        <v>653.92499999999995</v>
      </c>
      <c r="D867" s="28">
        <v>735.10490000000004</v>
      </c>
      <c r="E867" s="28">
        <v>890.84999999999991</v>
      </c>
      <c r="F867" s="20"/>
      <c r="G867" s="27" t="s">
        <v>2</v>
      </c>
      <c r="H867" s="26">
        <v>20</v>
      </c>
      <c r="I867" s="28">
        <v>1961.5875000000001</v>
      </c>
      <c r="J867" s="28">
        <v>2135.9</v>
      </c>
      <c r="K867" s="28">
        <v>2461.84</v>
      </c>
      <c r="L867" s="20"/>
      <c r="M867" s="20"/>
      <c r="N867" s="20"/>
      <c r="O867" s="20"/>
      <c r="P867" s="20"/>
      <c r="Q867" s="2"/>
      <c r="R867" s="2"/>
      <c r="S867" s="2"/>
      <c r="T867" s="2"/>
      <c r="U867" s="2"/>
      <c r="V867" s="2"/>
      <c r="W867" s="2"/>
      <c r="X867" s="2"/>
      <c r="Y867" s="2"/>
    </row>
    <row r="868" spans="1:25" x14ac:dyDescent="0.25">
      <c r="A868" s="5" t="s">
        <v>1</v>
      </c>
      <c r="B868" s="4">
        <v>8</v>
      </c>
      <c r="C868" s="28">
        <v>795</v>
      </c>
      <c r="D868" s="28">
        <v>932.93499999999995</v>
      </c>
      <c r="E868" s="28">
        <v>961.96</v>
      </c>
      <c r="F868" s="20"/>
      <c r="G868" s="27" t="s">
        <v>1</v>
      </c>
      <c r="H868" s="26">
        <v>8</v>
      </c>
      <c r="I868" s="28">
        <v>1905.5125</v>
      </c>
      <c r="J868" s="28">
        <v>2447</v>
      </c>
      <c r="K868" s="28">
        <v>2995.3456999999999</v>
      </c>
      <c r="L868" s="20"/>
      <c r="M868" s="20"/>
      <c r="N868" s="20"/>
      <c r="O868" s="20"/>
      <c r="P868" s="20"/>
      <c r="Q868" s="2"/>
      <c r="R868" s="2"/>
      <c r="S868" s="2"/>
      <c r="T868" s="2"/>
      <c r="U868" s="2"/>
      <c r="V868" s="2"/>
      <c r="W868" s="2"/>
      <c r="X868" s="2"/>
      <c r="Y868" s="2"/>
    </row>
    <row r="869" spans="1:25" x14ac:dyDescent="0.25">
      <c r="A869" s="5" t="s">
        <v>0</v>
      </c>
      <c r="B869" s="4">
        <v>12</v>
      </c>
      <c r="C869" s="28">
        <v>737.8125</v>
      </c>
      <c r="D869" s="28">
        <v>836.67630000000008</v>
      </c>
      <c r="E869" s="28">
        <v>857.97749999999996</v>
      </c>
      <c r="F869" s="20"/>
      <c r="G869" s="27" t="s">
        <v>0</v>
      </c>
      <c r="H869" s="26">
        <v>12</v>
      </c>
      <c r="I869" s="28">
        <v>2030.0825</v>
      </c>
      <c r="J869" s="28">
        <v>2331.5100000000002</v>
      </c>
      <c r="K869" s="28">
        <v>2438.3775000000001</v>
      </c>
      <c r="L869" s="20"/>
      <c r="M869" s="20"/>
      <c r="N869" s="20"/>
      <c r="O869" s="20"/>
      <c r="P869" s="20"/>
      <c r="Q869" s="2"/>
      <c r="R869" s="2"/>
      <c r="S869" s="2"/>
      <c r="T869" s="2"/>
      <c r="U869" s="2"/>
      <c r="V869" s="2"/>
      <c r="W869" s="2"/>
      <c r="X869" s="2"/>
      <c r="Y869" s="2"/>
    </row>
    <row r="871" spans="1:25" x14ac:dyDescent="0.25">
      <c r="A871" s="1" t="s">
        <v>86</v>
      </c>
    </row>
    <row r="873" spans="1:25" x14ac:dyDescent="0.25">
      <c r="A873" s="7" t="s">
        <v>16</v>
      </c>
      <c r="B873" s="7" t="s">
        <v>15</v>
      </c>
      <c r="C873" s="10" t="s">
        <v>14</v>
      </c>
      <c r="D873" s="10" t="s">
        <v>43</v>
      </c>
      <c r="E873" s="9"/>
      <c r="F873" s="9"/>
      <c r="G873" s="9"/>
      <c r="H873" s="9"/>
      <c r="I873" s="9"/>
      <c r="J873" s="9"/>
      <c r="K873" s="9"/>
      <c r="L873" s="9"/>
      <c r="M873" s="9"/>
      <c r="N873" s="9"/>
      <c r="O873" s="9"/>
      <c r="P873" s="9"/>
      <c r="Q873" s="9"/>
      <c r="R873" s="9"/>
      <c r="S873" s="9"/>
      <c r="T873" s="9"/>
      <c r="U873" s="9"/>
      <c r="V873" s="9"/>
      <c r="W873" s="9"/>
      <c r="X873" s="9"/>
      <c r="Y873" s="9"/>
    </row>
    <row r="874" spans="1:25" x14ac:dyDescent="0.25">
      <c r="A874" s="6" t="s">
        <v>11</v>
      </c>
      <c r="B874" s="4">
        <v>1234</v>
      </c>
      <c r="C874" s="19">
        <v>0.83387358184764993</v>
      </c>
      <c r="D874" s="19">
        <v>0.16612641815235007</v>
      </c>
      <c r="E874" s="20"/>
      <c r="F874" s="20"/>
      <c r="G874" s="20"/>
      <c r="H874" s="20"/>
      <c r="I874" s="20"/>
      <c r="J874" s="20"/>
      <c r="K874" s="20"/>
      <c r="L874" s="20"/>
      <c r="M874" s="20"/>
      <c r="N874" s="20"/>
      <c r="O874" s="20"/>
      <c r="P874" s="20"/>
      <c r="Q874" s="2"/>
      <c r="R874" s="2"/>
      <c r="S874" s="2"/>
      <c r="T874" s="2"/>
      <c r="U874" s="2"/>
      <c r="V874" s="2"/>
      <c r="W874" s="2"/>
      <c r="X874" s="2"/>
      <c r="Y874" s="2"/>
    </row>
    <row r="875" spans="1:25" x14ac:dyDescent="0.25">
      <c r="A875" s="5" t="s">
        <v>10</v>
      </c>
      <c r="B875" s="4">
        <v>489</v>
      </c>
      <c r="C875" s="19">
        <v>0.87116564417177911</v>
      </c>
      <c r="D875" s="19">
        <v>0.12883435582822086</v>
      </c>
      <c r="E875" s="20"/>
      <c r="F875" s="20"/>
      <c r="G875" s="20"/>
      <c r="H875" s="20"/>
      <c r="I875" s="20"/>
      <c r="J875" s="20"/>
      <c r="K875" s="20"/>
      <c r="L875" s="20"/>
      <c r="M875" s="20"/>
      <c r="N875" s="20"/>
      <c r="O875" s="20"/>
      <c r="P875" s="20"/>
      <c r="Q875" s="2"/>
      <c r="R875" s="2"/>
      <c r="S875" s="2"/>
      <c r="T875" s="2"/>
      <c r="U875" s="2"/>
      <c r="V875" s="2"/>
      <c r="W875" s="2"/>
      <c r="X875" s="2"/>
      <c r="Y875" s="2"/>
    </row>
    <row r="876" spans="1:25" x14ac:dyDescent="0.25">
      <c r="A876" s="5" t="s">
        <v>9</v>
      </c>
      <c r="B876" s="4">
        <v>157</v>
      </c>
      <c r="C876" s="19">
        <v>0.89171974522292996</v>
      </c>
      <c r="D876" s="19">
        <v>0.10828025477707007</v>
      </c>
      <c r="E876" s="20"/>
      <c r="F876" s="20"/>
      <c r="G876" s="20"/>
      <c r="H876" s="20"/>
      <c r="I876" s="20"/>
      <c r="J876" s="20"/>
      <c r="K876" s="20"/>
      <c r="L876" s="20"/>
      <c r="M876" s="20"/>
      <c r="N876" s="20"/>
      <c r="O876" s="20"/>
      <c r="P876" s="20"/>
      <c r="Q876" s="2"/>
      <c r="R876" s="2"/>
      <c r="S876" s="2"/>
      <c r="T876" s="2"/>
      <c r="U876" s="2"/>
      <c r="V876" s="2"/>
      <c r="W876" s="2"/>
      <c r="X876" s="2"/>
      <c r="Y876" s="2"/>
    </row>
    <row r="877" spans="1:25" x14ac:dyDescent="0.25">
      <c r="A877" s="5" t="s">
        <v>8</v>
      </c>
      <c r="B877" s="4">
        <v>210</v>
      </c>
      <c r="C877" s="19">
        <v>0.80952380952380953</v>
      </c>
      <c r="D877" s="19">
        <v>0.19047619047619047</v>
      </c>
      <c r="E877" s="20"/>
      <c r="F877" s="20"/>
      <c r="G877" s="20"/>
      <c r="H877" s="20"/>
      <c r="I877" s="20"/>
      <c r="J877" s="20"/>
      <c r="K877" s="20"/>
      <c r="L877" s="20"/>
      <c r="M877" s="20"/>
      <c r="N877" s="20"/>
      <c r="O877" s="20"/>
      <c r="P877" s="20"/>
      <c r="Q877" s="2"/>
      <c r="R877" s="2"/>
      <c r="S877" s="2"/>
      <c r="T877" s="2"/>
      <c r="U877" s="2"/>
      <c r="V877" s="2"/>
      <c r="W877" s="2"/>
      <c r="X877" s="2"/>
      <c r="Y877" s="2"/>
    </row>
    <row r="878" spans="1:25" x14ac:dyDescent="0.25">
      <c r="A878" s="5" t="s">
        <v>7</v>
      </c>
      <c r="B878" s="4">
        <v>163</v>
      </c>
      <c r="C878" s="19">
        <v>0.82208588957055218</v>
      </c>
      <c r="D878" s="19">
        <v>0.17791411042944785</v>
      </c>
      <c r="E878" s="20"/>
      <c r="F878" s="20"/>
      <c r="G878" s="20"/>
      <c r="H878" s="20"/>
      <c r="I878" s="20"/>
      <c r="J878" s="20"/>
      <c r="K878" s="20"/>
      <c r="L878" s="20"/>
      <c r="M878" s="20"/>
      <c r="N878" s="20"/>
      <c r="O878" s="20"/>
      <c r="P878" s="20"/>
      <c r="Q878" s="2"/>
      <c r="R878" s="2"/>
      <c r="S878" s="2"/>
      <c r="T878" s="2"/>
      <c r="U878" s="2"/>
      <c r="V878" s="2"/>
      <c r="W878" s="2"/>
      <c r="X878" s="2"/>
      <c r="Y878" s="2"/>
    </row>
    <row r="879" spans="1:25" x14ac:dyDescent="0.25">
      <c r="A879" s="5" t="s">
        <v>6</v>
      </c>
      <c r="B879" s="4">
        <v>215</v>
      </c>
      <c r="C879" s="19">
        <v>0.73953488372093024</v>
      </c>
      <c r="D879" s="19">
        <v>0.26046511627906976</v>
      </c>
      <c r="E879" s="20"/>
      <c r="F879" s="20"/>
      <c r="G879" s="20"/>
      <c r="H879" s="20"/>
      <c r="I879" s="20"/>
      <c r="J879" s="20"/>
      <c r="K879" s="20"/>
      <c r="L879" s="20"/>
      <c r="M879" s="20"/>
      <c r="N879" s="20"/>
      <c r="O879" s="20"/>
      <c r="P879" s="20"/>
      <c r="Q879" s="2"/>
      <c r="R879" s="2"/>
      <c r="S879" s="2"/>
      <c r="T879" s="2"/>
      <c r="U879" s="2"/>
      <c r="V879" s="2"/>
      <c r="W879" s="2"/>
      <c r="X879" s="2"/>
      <c r="Y879" s="2"/>
    </row>
    <row r="880" spans="1:25" x14ac:dyDescent="0.25">
      <c r="A880" s="5" t="s">
        <v>5</v>
      </c>
      <c r="B880" s="4">
        <v>801</v>
      </c>
      <c r="C880" s="19">
        <v>0.85767790262172283</v>
      </c>
      <c r="D880" s="19">
        <v>0.14232209737827714</v>
      </c>
      <c r="E880" s="20"/>
      <c r="F880" s="20"/>
      <c r="G880" s="20"/>
      <c r="H880" s="20"/>
      <c r="I880" s="20"/>
      <c r="J880" s="20"/>
      <c r="K880" s="20"/>
      <c r="L880" s="20"/>
      <c r="M880" s="20"/>
      <c r="N880" s="20"/>
      <c r="O880" s="20"/>
      <c r="P880" s="20"/>
      <c r="Q880" s="2"/>
      <c r="R880" s="2"/>
      <c r="S880" s="2"/>
      <c r="T880" s="2"/>
      <c r="U880" s="2"/>
      <c r="V880" s="2"/>
      <c r="W880" s="2"/>
      <c r="X880" s="2"/>
      <c r="Y880" s="2"/>
    </row>
    <row r="881" spans="1:25" x14ac:dyDescent="0.25">
      <c r="A881" s="5" t="s">
        <v>4</v>
      </c>
      <c r="B881" s="4">
        <v>403</v>
      </c>
      <c r="C881" s="19">
        <v>0.78660049627791562</v>
      </c>
      <c r="D881" s="19">
        <v>0.21339950372208435</v>
      </c>
      <c r="E881" s="20"/>
      <c r="F881" s="20"/>
      <c r="G881" s="20"/>
      <c r="H881" s="20"/>
      <c r="I881" s="20"/>
      <c r="J881" s="20"/>
      <c r="K881" s="20"/>
      <c r="L881" s="20"/>
      <c r="M881" s="20"/>
      <c r="N881" s="20"/>
      <c r="O881" s="20"/>
      <c r="P881" s="20"/>
      <c r="Q881" s="2"/>
      <c r="R881" s="2"/>
      <c r="S881" s="2"/>
      <c r="T881" s="2"/>
      <c r="U881" s="2"/>
      <c r="V881" s="2"/>
      <c r="W881" s="2"/>
      <c r="X881" s="2"/>
      <c r="Y881" s="2"/>
    </row>
    <row r="882" spans="1:25" x14ac:dyDescent="0.25">
      <c r="A882" s="5" t="s">
        <v>3</v>
      </c>
      <c r="B882" s="4">
        <v>234</v>
      </c>
      <c r="C882" s="19">
        <v>0.79487179487179482</v>
      </c>
      <c r="D882" s="19">
        <v>0.20512820512820512</v>
      </c>
      <c r="E882" s="20"/>
      <c r="F882" s="20"/>
      <c r="G882" s="20"/>
      <c r="H882" s="20"/>
      <c r="I882" s="20"/>
      <c r="J882" s="20"/>
      <c r="K882" s="20"/>
      <c r="L882" s="20"/>
      <c r="M882" s="20"/>
      <c r="N882" s="20"/>
      <c r="O882" s="20"/>
      <c r="P882" s="20"/>
      <c r="Q882" s="2"/>
      <c r="R882" s="2"/>
      <c r="S882" s="2"/>
      <c r="T882" s="2"/>
      <c r="U882" s="2"/>
      <c r="V882" s="2"/>
      <c r="W882" s="2"/>
      <c r="X882" s="2"/>
      <c r="Y882" s="2"/>
    </row>
    <row r="883" spans="1:25" x14ac:dyDescent="0.25">
      <c r="A883" s="5" t="s">
        <v>2</v>
      </c>
      <c r="B883" s="4">
        <v>529</v>
      </c>
      <c r="C883" s="19">
        <v>0.78827977315689979</v>
      </c>
      <c r="D883" s="19">
        <v>0.21172022684310018</v>
      </c>
      <c r="E883" s="20"/>
      <c r="F883" s="20"/>
      <c r="G883" s="20"/>
      <c r="H883" s="20"/>
      <c r="I883" s="20"/>
      <c r="J883" s="20"/>
      <c r="K883" s="20"/>
      <c r="L883" s="20"/>
      <c r="M883" s="20"/>
      <c r="N883" s="20"/>
      <c r="O883" s="20"/>
      <c r="P883" s="20"/>
      <c r="Q883" s="2"/>
      <c r="R883" s="2"/>
      <c r="S883" s="2"/>
      <c r="T883" s="2"/>
      <c r="U883" s="2"/>
      <c r="V883" s="2"/>
      <c r="W883" s="2"/>
      <c r="X883" s="2"/>
      <c r="Y883" s="2"/>
    </row>
    <row r="884" spans="1:25" x14ac:dyDescent="0.25">
      <c r="A884" s="5" t="s">
        <v>1</v>
      </c>
      <c r="B884" s="4">
        <v>155</v>
      </c>
      <c r="C884" s="19">
        <v>0.84516129032258069</v>
      </c>
      <c r="D884" s="19">
        <v>0.15483870967741936</v>
      </c>
      <c r="E884" s="20"/>
      <c r="F884" s="20"/>
      <c r="G884" s="20"/>
      <c r="H884" s="20"/>
      <c r="I884" s="20"/>
      <c r="J884" s="20"/>
      <c r="K884" s="20"/>
      <c r="L884" s="20"/>
      <c r="M884" s="20"/>
      <c r="N884" s="20"/>
      <c r="O884" s="20"/>
      <c r="P884" s="20"/>
      <c r="Q884" s="2"/>
      <c r="R884" s="2"/>
      <c r="S884" s="2"/>
      <c r="T884" s="2"/>
      <c r="U884" s="2"/>
      <c r="V884" s="2"/>
      <c r="W884" s="2"/>
      <c r="X884" s="2"/>
      <c r="Y884" s="2"/>
    </row>
    <row r="885" spans="1:25" x14ac:dyDescent="0.25">
      <c r="A885" s="5" t="s">
        <v>0</v>
      </c>
      <c r="B885" s="4">
        <v>301</v>
      </c>
      <c r="C885" s="19">
        <v>0.94019933554817281</v>
      </c>
      <c r="D885" s="19">
        <v>5.9800664451827246E-2</v>
      </c>
      <c r="E885" s="20"/>
      <c r="F885" s="20"/>
      <c r="G885" s="20"/>
      <c r="H885" s="20"/>
      <c r="I885" s="20"/>
      <c r="J885" s="20"/>
      <c r="K885" s="20"/>
      <c r="L885" s="20"/>
      <c r="M885" s="20"/>
      <c r="N885" s="20"/>
      <c r="O885" s="20"/>
      <c r="P885" s="20"/>
      <c r="Q885" s="2"/>
      <c r="R885" s="2"/>
      <c r="S885" s="2"/>
      <c r="T885" s="2"/>
      <c r="U885" s="2"/>
      <c r="V885" s="2"/>
      <c r="W885" s="2"/>
      <c r="X885" s="2"/>
      <c r="Y885" s="2"/>
    </row>
    <row r="887" spans="1:25" x14ac:dyDescent="0.25">
      <c r="A887" s="1" t="s">
        <v>85</v>
      </c>
    </row>
    <row r="889" spans="1:25" x14ac:dyDescent="0.25">
      <c r="A889" s="7" t="s">
        <v>16</v>
      </c>
      <c r="B889" s="7" t="s">
        <v>15</v>
      </c>
      <c r="C889" s="10" t="s">
        <v>75</v>
      </c>
      <c r="D889" s="10" t="s">
        <v>74</v>
      </c>
      <c r="E889" s="10" t="s">
        <v>73</v>
      </c>
      <c r="F889" s="9"/>
      <c r="G889" s="9"/>
      <c r="H889" s="9"/>
      <c r="I889" s="9"/>
      <c r="J889" s="9"/>
      <c r="K889" s="9"/>
      <c r="L889" s="9"/>
      <c r="M889" s="9"/>
      <c r="N889" s="9"/>
      <c r="O889" s="9"/>
      <c r="P889" s="9"/>
      <c r="Q889" s="9"/>
      <c r="R889" s="9"/>
      <c r="S889" s="9"/>
      <c r="T889" s="9"/>
      <c r="U889" s="9"/>
      <c r="V889" s="9"/>
      <c r="W889" s="9"/>
      <c r="X889" s="9"/>
      <c r="Y889" s="9"/>
    </row>
    <row r="890" spans="1:25" x14ac:dyDescent="0.25">
      <c r="A890" s="6" t="s">
        <v>11</v>
      </c>
      <c r="B890" s="4">
        <v>773</v>
      </c>
      <c r="C890" s="19">
        <v>0.1</v>
      </c>
      <c r="D890" s="19">
        <v>0.17</v>
      </c>
      <c r="E890" s="19">
        <v>0.24</v>
      </c>
      <c r="F890" s="20"/>
      <c r="G890" s="20"/>
      <c r="H890" s="20"/>
      <c r="I890" s="20"/>
      <c r="J890" s="20"/>
      <c r="K890" s="20"/>
      <c r="L890" s="20"/>
      <c r="M890" s="20"/>
      <c r="N890" s="20"/>
      <c r="O890" s="20"/>
      <c r="P890" s="20"/>
      <c r="Q890" s="2"/>
      <c r="R890" s="2"/>
      <c r="S890" s="2"/>
      <c r="T890" s="2"/>
      <c r="U890" s="2"/>
      <c r="V890" s="2"/>
      <c r="W890" s="2"/>
      <c r="X890" s="2"/>
      <c r="Y890" s="2"/>
    </row>
    <row r="891" spans="1:25" x14ac:dyDescent="0.25">
      <c r="A891" s="5" t="s">
        <v>10</v>
      </c>
      <c r="B891" s="4">
        <v>336</v>
      </c>
      <c r="C891" s="19">
        <v>0.12</v>
      </c>
      <c r="D891" s="19">
        <v>0.2</v>
      </c>
      <c r="E891" s="19">
        <v>0.25</v>
      </c>
      <c r="F891" s="20"/>
      <c r="G891" s="20"/>
      <c r="H891" s="20"/>
      <c r="I891" s="20"/>
      <c r="J891" s="20"/>
      <c r="K891" s="20"/>
      <c r="L891" s="20"/>
      <c r="M891" s="20"/>
      <c r="N891" s="20"/>
      <c r="O891" s="20"/>
      <c r="P891" s="20"/>
      <c r="Q891" s="2"/>
      <c r="R891" s="2"/>
      <c r="S891" s="2"/>
      <c r="T891" s="2"/>
      <c r="U891" s="2"/>
      <c r="V891" s="2"/>
      <c r="W891" s="2"/>
      <c r="X891" s="2"/>
      <c r="Y891" s="2"/>
    </row>
    <row r="892" spans="1:25" x14ac:dyDescent="0.25">
      <c r="A892" s="5" t="s">
        <v>9</v>
      </c>
      <c r="B892" s="4">
        <v>92</v>
      </c>
      <c r="C892" s="19">
        <v>0.1</v>
      </c>
      <c r="D892" s="19">
        <v>0.2</v>
      </c>
      <c r="E892" s="19">
        <v>0.24</v>
      </c>
      <c r="F892" s="20"/>
      <c r="G892" s="20"/>
      <c r="H892" s="20"/>
      <c r="I892" s="20"/>
      <c r="J892" s="20"/>
      <c r="K892" s="20"/>
      <c r="L892" s="20"/>
      <c r="M892" s="20"/>
      <c r="N892" s="20"/>
      <c r="O892" s="20"/>
      <c r="P892" s="20"/>
      <c r="Q892" s="2"/>
      <c r="R892" s="2"/>
      <c r="S892" s="2"/>
      <c r="T892" s="2"/>
      <c r="U892" s="2"/>
      <c r="V892" s="2"/>
      <c r="W892" s="2"/>
      <c r="X892" s="2"/>
      <c r="Y892" s="2"/>
    </row>
    <row r="893" spans="1:25" x14ac:dyDescent="0.25">
      <c r="A893" s="5" t="s">
        <v>8</v>
      </c>
      <c r="B893" s="4">
        <v>126</v>
      </c>
      <c r="C893" s="19">
        <v>0.09</v>
      </c>
      <c r="D893" s="19">
        <v>0.16</v>
      </c>
      <c r="E893" s="19">
        <v>0.23749999999999999</v>
      </c>
      <c r="F893" s="20"/>
      <c r="G893" s="20"/>
      <c r="H893" s="20"/>
      <c r="I893" s="20"/>
      <c r="J893" s="20"/>
      <c r="K893" s="20"/>
      <c r="L893" s="20"/>
      <c r="M893" s="20"/>
      <c r="N893" s="20"/>
      <c r="O893" s="20"/>
      <c r="P893" s="20"/>
      <c r="Q893" s="2"/>
      <c r="R893" s="2"/>
      <c r="S893" s="2"/>
      <c r="T893" s="2"/>
      <c r="U893" s="2"/>
      <c r="V893" s="2"/>
      <c r="W893" s="2"/>
      <c r="X893" s="2"/>
      <c r="Y893" s="2"/>
    </row>
    <row r="894" spans="1:25" x14ac:dyDescent="0.25">
      <c r="A894" s="5" t="s">
        <v>7</v>
      </c>
      <c r="B894" s="4">
        <v>100</v>
      </c>
      <c r="C894" s="19">
        <v>0.09</v>
      </c>
      <c r="D894" s="19">
        <v>0.15</v>
      </c>
      <c r="E894" s="19">
        <v>0.20250000000000001</v>
      </c>
      <c r="F894" s="20"/>
      <c r="G894" s="20"/>
      <c r="H894" s="20"/>
      <c r="I894" s="20"/>
      <c r="J894" s="20"/>
      <c r="K894" s="20"/>
      <c r="L894" s="20"/>
      <c r="M894" s="20"/>
      <c r="N894" s="20"/>
      <c r="O894" s="20"/>
      <c r="P894" s="20"/>
      <c r="Q894" s="2"/>
      <c r="R894" s="2"/>
      <c r="S894" s="2"/>
      <c r="T894" s="2"/>
      <c r="U894" s="2"/>
      <c r="V894" s="2"/>
      <c r="W894" s="2"/>
      <c r="X894" s="2"/>
      <c r="Y894" s="2"/>
    </row>
    <row r="895" spans="1:25" x14ac:dyDescent="0.25">
      <c r="A895" s="5" t="s">
        <v>6</v>
      </c>
      <c r="B895" s="4">
        <v>119</v>
      </c>
      <c r="C895" s="19">
        <v>0.1</v>
      </c>
      <c r="D895" s="19">
        <v>0.15</v>
      </c>
      <c r="E895" s="19">
        <v>0.20499999999999999</v>
      </c>
      <c r="F895" s="20"/>
      <c r="G895" s="20"/>
      <c r="H895" s="20"/>
      <c r="I895" s="20"/>
      <c r="J895" s="20"/>
      <c r="K895" s="20"/>
      <c r="L895" s="20"/>
      <c r="M895" s="20"/>
      <c r="N895" s="20"/>
      <c r="O895" s="20"/>
      <c r="P895" s="20"/>
      <c r="Q895" s="2"/>
      <c r="R895" s="2"/>
      <c r="S895" s="2"/>
      <c r="T895" s="2"/>
      <c r="U895" s="2"/>
      <c r="V895" s="2"/>
      <c r="W895" s="2"/>
      <c r="X895" s="2"/>
      <c r="Y895" s="2"/>
    </row>
    <row r="896" spans="1:25" x14ac:dyDescent="0.25">
      <c r="A896" s="5" t="s">
        <v>5</v>
      </c>
      <c r="B896" s="4">
        <v>538</v>
      </c>
      <c r="C896" s="19">
        <v>0.1</v>
      </c>
      <c r="D896" s="19">
        <v>0.19</v>
      </c>
      <c r="E896" s="19">
        <v>0.25</v>
      </c>
      <c r="F896" s="20"/>
      <c r="G896" s="20"/>
      <c r="H896" s="20"/>
      <c r="I896" s="20"/>
      <c r="J896" s="20"/>
      <c r="K896" s="20"/>
      <c r="L896" s="20"/>
      <c r="M896" s="20"/>
      <c r="N896" s="20"/>
      <c r="O896" s="20"/>
      <c r="P896" s="20"/>
      <c r="Q896" s="2"/>
      <c r="R896" s="2"/>
      <c r="S896" s="2"/>
      <c r="T896" s="2"/>
      <c r="U896" s="2"/>
      <c r="V896" s="2"/>
      <c r="W896" s="2"/>
      <c r="X896" s="2"/>
      <c r="Y896" s="2"/>
    </row>
    <row r="897" spans="1:25" x14ac:dyDescent="0.25">
      <c r="A897" s="5" t="s">
        <v>4</v>
      </c>
      <c r="B897" s="4">
        <v>222</v>
      </c>
      <c r="C897" s="19">
        <v>0.1</v>
      </c>
      <c r="D897" s="19">
        <v>0.15</v>
      </c>
      <c r="E897" s="19">
        <v>0.2</v>
      </c>
      <c r="F897" s="20"/>
      <c r="G897" s="20"/>
      <c r="H897" s="20"/>
      <c r="I897" s="20"/>
      <c r="J897" s="20"/>
      <c r="K897" s="20"/>
      <c r="L897" s="20"/>
      <c r="M897" s="20"/>
      <c r="N897" s="20"/>
      <c r="O897" s="20"/>
      <c r="P897" s="20"/>
      <c r="Q897" s="2"/>
      <c r="R897" s="2"/>
      <c r="S897" s="2"/>
      <c r="T897" s="2"/>
      <c r="U897" s="2"/>
      <c r="V897" s="2"/>
      <c r="W897" s="2"/>
      <c r="X897" s="2"/>
      <c r="Y897" s="2"/>
    </row>
    <row r="898" spans="1:25" x14ac:dyDescent="0.25">
      <c r="A898" s="5" t="s">
        <v>3</v>
      </c>
      <c r="B898" s="4">
        <v>157</v>
      </c>
      <c r="C898" s="19">
        <v>0.1</v>
      </c>
      <c r="D898" s="19">
        <v>0.2</v>
      </c>
      <c r="E898" s="19">
        <v>0.25</v>
      </c>
      <c r="F898" s="20"/>
      <c r="G898" s="20"/>
      <c r="H898" s="20"/>
      <c r="I898" s="20"/>
      <c r="J898" s="20"/>
      <c r="K898" s="20"/>
      <c r="L898" s="20"/>
      <c r="M898" s="20"/>
      <c r="N898" s="20"/>
      <c r="O898" s="20"/>
      <c r="P898" s="20"/>
      <c r="Q898" s="2"/>
      <c r="R898" s="2"/>
      <c r="S898" s="2"/>
      <c r="T898" s="2"/>
      <c r="U898" s="2"/>
      <c r="V898" s="2"/>
      <c r="W898" s="2"/>
      <c r="X898" s="2"/>
      <c r="Y898" s="2"/>
    </row>
    <row r="899" spans="1:25" x14ac:dyDescent="0.25">
      <c r="A899" s="5" t="s">
        <v>2</v>
      </c>
      <c r="B899" s="4">
        <v>306</v>
      </c>
      <c r="C899" s="19">
        <v>0.1</v>
      </c>
      <c r="D899" s="19">
        <v>0.17</v>
      </c>
      <c r="E899" s="19">
        <v>0.24</v>
      </c>
      <c r="F899" s="20"/>
      <c r="G899" s="20"/>
      <c r="H899" s="20"/>
      <c r="I899" s="20"/>
      <c r="J899" s="20"/>
      <c r="K899" s="20"/>
      <c r="L899" s="20"/>
      <c r="M899" s="20"/>
      <c r="N899" s="20"/>
      <c r="O899" s="20"/>
      <c r="P899" s="20"/>
      <c r="Q899" s="2"/>
      <c r="R899" s="2"/>
      <c r="S899" s="2"/>
      <c r="T899" s="2"/>
      <c r="U899" s="2"/>
      <c r="V899" s="2"/>
      <c r="W899" s="2"/>
      <c r="X899" s="2"/>
      <c r="Y899" s="2"/>
    </row>
    <row r="900" spans="1:25" x14ac:dyDescent="0.25">
      <c r="A900" s="5" t="s">
        <v>1</v>
      </c>
      <c r="B900" s="4">
        <v>111</v>
      </c>
      <c r="C900" s="19">
        <v>0.11</v>
      </c>
      <c r="D900" s="19">
        <v>0.17</v>
      </c>
      <c r="E900" s="19">
        <v>0.23</v>
      </c>
      <c r="F900" s="20"/>
      <c r="G900" s="20"/>
      <c r="H900" s="20"/>
      <c r="I900" s="20"/>
      <c r="J900" s="20"/>
      <c r="K900" s="20"/>
      <c r="L900" s="20"/>
      <c r="M900" s="20"/>
      <c r="N900" s="20"/>
      <c r="O900" s="20"/>
      <c r="P900" s="20"/>
      <c r="Q900" s="2"/>
      <c r="R900" s="2"/>
      <c r="S900" s="2"/>
      <c r="T900" s="2"/>
      <c r="U900" s="2"/>
      <c r="V900" s="2"/>
      <c r="W900" s="2"/>
      <c r="X900" s="2"/>
      <c r="Y900" s="2"/>
    </row>
    <row r="901" spans="1:25" x14ac:dyDescent="0.25">
      <c r="A901" s="5" t="s">
        <v>0</v>
      </c>
      <c r="B901" s="4">
        <v>192</v>
      </c>
      <c r="C901" s="19">
        <v>0.1</v>
      </c>
      <c r="D901" s="19">
        <v>0.16</v>
      </c>
      <c r="E901" s="19">
        <v>0.21249999999999999</v>
      </c>
      <c r="F901" s="20"/>
      <c r="G901" s="20"/>
      <c r="H901" s="20"/>
      <c r="I901" s="20"/>
      <c r="J901" s="20"/>
      <c r="K901" s="20"/>
      <c r="L901" s="20"/>
      <c r="M901" s="20"/>
      <c r="N901" s="20"/>
      <c r="O901" s="20"/>
      <c r="P901" s="20"/>
      <c r="Q901" s="2"/>
      <c r="R901" s="2"/>
      <c r="S901" s="2"/>
      <c r="T901" s="2"/>
      <c r="U901" s="2"/>
      <c r="V901" s="2"/>
      <c r="W901" s="2"/>
      <c r="X901" s="2"/>
      <c r="Y901" s="2"/>
    </row>
    <row r="903" spans="1:25" x14ac:dyDescent="0.25">
      <c r="A903" s="1" t="s">
        <v>84</v>
      </c>
    </row>
    <row r="905" spans="1:25" x14ac:dyDescent="0.25">
      <c r="A905" s="7" t="s">
        <v>16</v>
      </c>
      <c r="B905" s="7" t="s">
        <v>15</v>
      </c>
      <c r="C905" s="10" t="s">
        <v>14</v>
      </c>
      <c r="D905" s="10" t="s">
        <v>43</v>
      </c>
      <c r="E905" s="9"/>
      <c r="F905" s="9"/>
      <c r="G905" s="9"/>
      <c r="H905" s="9"/>
      <c r="I905" s="9"/>
      <c r="J905" s="9"/>
      <c r="K905" s="9"/>
      <c r="L905" s="9"/>
      <c r="M905" s="9"/>
      <c r="N905" s="9"/>
      <c r="O905" s="9"/>
      <c r="P905" s="9"/>
      <c r="Q905" s="9"/>
      <c r="R905" s="9"/>
      <c r="S905" s="9"/>
      <c r="T905" s="9"/>
      <c r="U905" s="9"/>
      <c r="V905" s="9"/>
      <c r="W905" s="9"/>
      <c r="X905" s="9"/>
      <c r="Y905" s="9"/>
    </row>
    <row r="906" spans="1:25" x14ac:dyDescent="0.25">
      <c r="A906" s="6" t="s">
        <v>11</v>
      </c>
      <c r="B906" s="4">
        <v>1220</v>
      </c>
      <c r="C906" s="19">
        <v>0.93770491803278688</v>
      </c>
      <c r="D906" s="19">
        <v>6.2295081967213117E-2</v>
      </c>
      <c r="E906" s="20"/>
      <c r="F906" s="20"/>
      <c r="G906" s="20"/>
      <c r="H906" s="20"/>
      <c r="I906" s="20"/>
      <c r="J906" s="20"/>
      <c r="K906" s="20"/>
      <c r="L906" s="20"/>
      <c r="M906" s="20"/>
      <c r="N906" s="20"/>
      <c r="O906" s="20"/>
      <c r="P906" s="20"/>
      <c r="Q906" s="2"/>
      <c r="R906" s="2"/>
      <c r="S906" s="2"/>
      <c r="T906" s="2"/>
      <c r="U906" s="2"/>
      <c r="V906" s="2"/>
      <c r="W906" s="2"/>
      <c r="X906" s="2"/>
      <c r="Y906" s="2"/>
    </row>
    <row r="907" spans="1:25" x14ac:dyDescent="0.25">
      <c r="A907" s="5" t="s">
        <v>10</v>
      </c>
      <c r="B907" s="4">
        <v>484</v>
      </c>
      <c r="C907" s="19">
        <v>0.93388429752066116</v>
      </c>
      <c r="D907" s="19">
        <v>6.6115702479338845E-2</v>
      </c>
      <c r="E907" s="20"/>
      <c r="F907" s="20"/>
      <c r="G907" s="20"/>
      <c r="H907" s="20"/>
      <c r="I907" s="20"/>
      <c r="J907" s="20"/>
      <c r="K907" s="20"/>
      <c r="L907" s="20"/>
      <c r="M907" s="20"/>
      <c r="N907" s="20"/>
      <c r="O907" s="20"/>
      <c r="P907" s="20"/>
      <c r="Q907" s="2"/>
      <c r="R907" s="2"/>
      <c r="S907" s="2"/>
      <c r="T907" s="2"/>
      <c r="U907" s="2"/>
      <c r="V907" s="2"/>
      <c r="W907" s="2"/>
      <c r="X907" s="2"/>
      <c r="Y907" s="2"/>
    </row>
    <row r="908" spans="1:25" x14ac:dyDescent="0.25">
      <c r="A908" s="5" t="s">
        <v>9</v>
      </c>
      <c r="B908" s="4">
        <v>155</v>
      </c>
      <c r="C908" s="19">
        <v>0.93548387096774188</v>
      </c>
      <c r="D908" s="19">
        <v>6.4516129032258063E-2</v>
      </c>
      <c r="E908" s="20"/>
      <c r="F908" s="20"/>
      <c r="G908" s="20"/>
      <c r="H908" s="20"/>
      <c r="I908" s="20"/>
      <c r="J908" s="20"/>
      <c r="K908" s="20"/>
      <c r="L908" s="20"/>
      <c r="M908" s="20"/>
      <c r="N908" s="20"/>
      <c r="O908" s="20"/>
      <c r="P908" s="20"/>
      <c r="Q908" s="2"/>
      <c r="R908" s="2"/>
      <c r="S908" s="2"/>
      <c r="T908" s="2"/>
      <c r="U908" s="2"/>
      <c r="V908" s="2"/>
      <c r="W908" s="2"/>
      <c r="X908" s="2"/>
      <c r="Y908" s="2"/>
    </row>
    <row r="909" spans="1:25" x14ac:dyDescent="0.25">
      <c r="A909" s="5" t="s">
        <v>8</v>
      </c>
      <c r="B909" s="4">
        <v>206</v>
      </c>
      <c r="C909" s="19">
        <v>0.96601941747572817</v>
      </c>
      <c r="D909" s="19">
        <v>3.3980582524271843E-2</v>
      </c>
      <c r="E909" s="20"/>
      <c r="F909" s="20"/>
      <c r="G909" s="20"/>
      <c r="H909" s="20"/>
      <c r="I909" s="20"/>
      <c r="J909" s="20"/>
      <c r="K909" s="20"/>
      <c r="L909" s="20"/>
      <c r="M909" s="20"/>
      <c r="N909" s="20"/>
      <c r="O909" s="20"/>
      <c r="P909" s="20"/>
      <c r="Q909" s="2"/>
      <c r="R909" s="2"/>
      <c r="S909" s="2"/>
      <c r="T909" s="2"/>
      <c r="U909" s="2"/>
      <c r="V909" s="2"/>
      <c r="W909" s="2"/>
      <c r="X909" s="2"/>
      <c r="Y909" s="2"/>
    </row>
    <row r="910" spans="1:25" x14ac:dyDescent="0.25">
      <c r="A910" s="5" t="s">
        <v>7</v>
      </c>
      <c r="B910" s="4">
        <v>162</v>
      </c>
      <c r="C910" s="19">
        <v>0.96296296296296291</v>
      </c>
      <c r="D910" s="19">
        <v>3.7037037037037035E-2</v>
      </c>
      <c r="E910" s="20"/>
      <c r="F910" s="20"/>
      <c r="G910" s="20"/>
      <c r="H910" s="20"/>
      <c r="I910" s="20"/>
      <c r="J910" s="20"/>
      <c r="K910" s="20"/>
      <c r="L910" s="20"/>
      <c r="M910" s="20"/>
      <c r="N910" s="20"/>
      <c r="O910" s="20"/>
      <c r="P910" s="20"/>
      <c r="Q910" s="2"/>
      <c r="R910" s="2"/>
      <c r="S910" s="2"/>
      <c r="T910" s="2"/>
      <c r="U910" s="2"/>
      <c r="V910" s="2"/>
      <c r="W910" s="2"/>
      <c r="X910" s="2"/>
      <c r="Y910" s="2"/>
    </row>
    <row r="911" spans="1:25" x14ac:dyDescent="0.25">
      <c r="A911" s="5" t="s">
        <v>6</v>
      </c>
      <c r="B911" s="4">
        <v>213</v>
      </c>
      <c r="C911" s="19">
        <v>0.90140845070422537</v>
      </c>
      <c r="D911" s="19">
        <v>9.8591549295774641E-2</v>
      </c>
      <c r="E911" s="20"/>
      <c r="F911" s="20"/>
      <c r="G911" s="20"/>
      <c r="H911" s="20"/>
      <c r="I911" s="20"/>
      <c r="J911" s="20"/>
      <c r="K911" s="20"/>
      <c r="L911" s="20"/>
      <c r="M911" s="20"/>
      <c r="N911" s="20"/>
      <c r="O911" s="20"/>
      <c r="P911" s="20"/>
      <c r="Q911" s="2"/>
      <c r="R911" s="2"/>
      <c r="S911" s="2"/>
      <c r="T911" s="2"/>
      <c r="U911" s="2"/>
      <c r="V911" s="2"/>
      <c r="W911" s="2"/>
      <c r="X911" s="2"/>
      <c r="Y911" s="2"/>
    </row>
    <row r="912" spans="1:25" x14ac:dyDescent="0.25">
      <c r="A912" s="5" t="s">
        <v>5</v>
      </c>
      <c r="B912" s="4">
        <v>790</v>
      </c>
      <c r="C912" s="19">
        <v>0.94430379746835447</v>
      </c>
      <c r="D912" s="19">
        <v>5.5696202531645568E-2</v>
      </c>
      <c r="E912" s="20"/>
      <c r="F912" s="20"/>
      <c r="G912" s="20"/>
      <c r="H912" s="20"/>
      <c r="I912" s="20"/>
      <c r="J912" s="20"/>
      <c r="K912" s="20"/>
      <c r="L912" s="20"/>
      <c r="M912" s="20"/>
      <c r="N912" s="20"/>
      <c r="O912" s="20"/>
      <c r="P912" s="20"/>
      <c r="Q912" s="2"/>
      <c r="R912" s="2"/>
      <c r="S912" s="2"/>
      <c r="T912" s="2"/>
      <c r="U912" s="2"/>
      <c r="V912" s="2"/>
      <c r="W912" s="2"/>
      <c r="X912" s="2"/>
      <c r="Y912" s="2"/>
    </row>
    <row r="913" spans="1:25" x14ac:dyDescent="0.25">
      <c r="A913" s="5" t="s">
        <v>4</v>
      </c>
      <c r="B913" s="4">
        <v>400</v>
      </c>
      <c r="C913" s="19">
        <v>0.92500000000000004</v>
      </c>
      <c r="D913" s="19">
        <v>7.4999999999999997E-2</v>
      </c>
      <c r="E913" s="20"/>
      <c r="F913" s="20"/>
      <c r="G913" s="20"/>
      <c r="H913" s="20"/>
      <c r="I913" s="20"/>
      <c r="J913" s="20"/>
      <c r="K913" s="20"/>
      <c r="L913" s="20"/>
      <c r="M913" s="20"/>
      <c r="N913" s="20"/>
      <c r="O913" s="20"/>
      <c r="P913" s="20"/>
      <c r="Q913" s="2"/>
      <c r="R913" s="2"/>
      <c r="S913" s="2"/>
      <c r="T913" s="2"/>
      <c r="U913" s="2"/>
      <c r="V913" s="2"/>
      <c r="W913" s="2"/>
      <c r="X913" s="2"/>
      <c r="Y913" s="2"/>
    </row>
    <row r="914" spans="1:25" x14ac:dyDescent="0.25">
      <c r="A914" s="5" t="s">
        <v>3</v>
      </c>
      <c r="B914" s="4">
        <v>227</v>
      </c>
      <c r="C914" s="19">
        <v>0.91189427312775329</v>
      </c>
      <c r="D914" s="19">
        <v>8.8105726872246701E-2</v>
      </c>
      <c r="E914" s="20"/>
      <c r="F914" s="20"/>
      <c r="G914" s="20"/>
      <c r="H914" s="20"/>
      <c r="I914" s="20"/>
      <c r="J914" s="20"/>
      <c r="K914" s="20"/>
      <c r="L914" s="20"/>
      <c r="M914" s="20"/>
      <c r="N914" s="20"/>
      <c r="O914" s="20"/>
      <c r="P914" s="20"/>
      <c r="Q914" s="2"/>
      <c r="R914" s="2"/>
      <c r="S914" s="2"/>
      <c r="T914" s="2"/>
      <c r="U914" s="2"/>
      <c r="V914" s="2"/>
      <c r="W914" s="2"/>
      <c r="X914" s="2"/>
      <c r="Y914" s="2"/>
    </row>
    <row r="915" spans="1:25" x14ac:dyDescent="0.25">
      <c r="A915" s="5" t="s">
        <v>2</v>
      </c>
      <c r="B915" s="4">
        <v>525</v>
      </c>
      <c r="C915" s="19">
        <v>0.91619047619047622</v>
      </c>
      <c r="D915" s="19">
        <v>8.3809523809523806E-2</v>
      </c>
      <c r="E915" s="20"/>
      <c r="F915" s="20"/>
      <c r="G915" s="20"/>
      <c r="H915" s="20"/>
      <c r="I915" s="20"/>
      <c r="J915" s="20"/>
      <c r="K915" s="20"/>
      <c r="L915" s="20"/>
      <c r="M915" s="20"/>
      <c r="N915" s="20"/>
      <c r="O915" s="20"/>
      <c r="P915" s="20"/>
      <c r="Q915" s="2"/>
      <c r="R915" s="2"/>
      <c r="S915" s="2"/>
      <c r="T915" s="2"/>
      <c r="U915" s="2"/>
      <c r="V915" s="2"/>
      <c r="W915" s="2"/>
      <c r="X915" s="2"/>
      <c r="Y915" s="2"/>
    </row>
    <row r="916" spans="1:25" x14ac:dyDescent="0.25">
      <c r="A916" s="5" t="s">
        <v>1</v>
      </c>
      <c r="B916" s="4">
        <v>154</v>
      </c>
      <c r="C916" s="19">
        <v>0.96103896103896103</v>
      </c>
      <c r="D916" s="19">
        <v>3.896103896103896E-2</v>
      </c>
      <c r="E916" s="20"/>
      <c r="F916" s="20"/>
      <c r="G916" s="20"/>
      <c r="H916" s="20"/>
      <c r="I916" s="20"/>
      <c r="J916" s="20"/>
      <c r="K916" s="20"/>
      <c r="L916" s="20"/>
      <c r="M916" s="20"/>
      <c r="N916" s="20"/>
      <c r="O916" s="20"/>
      <c r="P916" s="20"/>
      <c r="Q916" s="2"/>
      <c r="R916" s="2"/>
      <c r="S916" s="2"/>
      <c r="T916" s="2"/>
      <c r="U916" s="2"/>
      <c r="V916" s="2"/>
      <c r="W916" s="2"/>
      <c r="X916" s="2"/>
      <c r="Y916" s="2"/>
    </row>
    <row r="917" spans="1:25" x14ac:dyDescent="0.25">
      <c r="A917" s="5" t="s">
        <v>0</v>
      </c>
      <c r="B917" s="4">
        <v>299</v>
      </c>
      <c r="C917" s="19">
        <v>0.98327759197324416</v>
      </c>
      <c r="D917" s="19">
        <v>1.6722408026755852E-2</v>
      </c>
      <c r="E917" s="20"/>
      <c r="F917" s="20"/>
      <c r="G917" s="20"/>
      <c r="H917" s="20"/>
      <c r="I917" s="20"/>
      <c r="J917" s="20"/>
      <c r="K917" s="20"/>
      <c r="L917" s="20"/>
      <c r="M917" s="20"/>
      <c r="N917" s="20"/>
      <c r="O917" s="20"/>
      <c r="P917" s="20"/>
      <c r="Q917" s="2"/>
      <c r="R917" s="2"/>
      <c r="S917" s="2"/>
      <c r="T917" s="2"/>
      <c r="U917" s="2"/>
      <c r="V917" s="2"/>
      <c r="W917" s="2"/>
      <c r="X917" s="2"/>
      <c r="Y917" s="2"/>
    </row>
    <row r="919" spans="1:25" x14ac:dyDescent="0.25">
      <c r="A919" s="1" t="s">
        <v>83</v>
      </c>
    </row>
    <row r="921" spans="1:25" x14ac:dyDescent="0.25">
      <c r="A921" s="7" t="s">
        <v>16</v>
      </c>
      <c r="B921" s="7" t="s">
        <v>15</v>
      </c>
      <c r="C921" s="10" t="s">
        <v>75</v>
      </c>
      <c r="D921" s="10" t="s">
        <v>74</v>
      </c>
      <c r="E921" s="10" t="s">
        <v>73</v>
      </c>
      <c r="F921" s="9"/>
      <c r="G921" s="9"/>
      <c r="H921" s="9"/>
      <c r="I921" s="9"/>
      <c r="J921" s="9"/>
      <c r="K921" s="9"/>
      <c r="L921" s="9"/>
      <c r="M921" s="9"/>
      <c r="N921" s="9"/>
      <c r="O921" s="9"/>
      <c r="P921" s="9"/>
      <c r="Q921" s="9"/>
      <c r="R921" s="9"/>
      <c r="S921" s="9"/>
      <c r="T921" s="9"/>
      <c r="U921" s="9"/>
      <c r="V921" s="9"/>
      <c r="W921" s="9"/>
      <c r="X921" s="9"/>
      <c r="Y921" s="9"/>
    </row>
    <row r="922" spans="1:25" x14ac:dyDescent="0.25">
      <c r="A922" s="6" t="s">
        <v>11</v>
      </c>
      <c r="B922" s="4">
        <v>868</v>
      </c>
      <c r="C922" s="19">
        <v>0.17</v>
      </c>
      <c r="D922" s="19">
        <v>0.25</v>
      </c>
      <c r="E922" s="19">
        <v>0.38</v>
      </c>
      <c r="F922" s="20"/>
      <c r="G922" s="20"/>
      <c r="H922" s="20"/>
      <c r="I922" s="20"/>
      <c r="J922" s="20"/>
      <c r="K922" s="20"/>
      <c r="L922" s="20"/>
      <c r="M922" s="20"/>
      <c r="N922" s="20"/>
      <c r="O922" s="20"/>
      <c r="P922" s="20"/>
      <c r="Q922" s="2"/>
      <c r="R922" s="2"/>
      <c r="S922" s="2"/>
      <c r="T922" s="2"/>
      <c r="U922" s="2"/>
      <c r="V922" s="2"/>
      <c r="W922" s="2"/>
      <c r="X922" s="2"/>
      <c r="Y922" s="2"/>
    </row>
    <row r="923" spans="1:25" x14ac:dyDescent="0.25">
      <c r="A923" s="5" t="s">
        <v>10</v>
      </c>
      <c r="B923" s="4">
        <v>357</v>
      </c>
      <c r="C923" s="19">
        <v>0.17</v>
      </c>
      <c r="D923" s="19">
        <v>0.24</v>
      </c>
      <c r="E923" s="19">
        <v>0.35</v>
      </c>
      <c r="F923" s="20"/>
      <c r="G923" s="20"/>
      <c r="H923" s="20"/>
      <c r="I923" s="20"/>
      <c r="J923" s="20"/>
      <c r="K923" s="20"/>
      <c r="L923" s="20"/>
      <c r="M923" s="20"/>
      <c r="N923" s="20"/>
      <c r="O923" s="20"/>
      <c r="P923" s="20"/>
      <c r="Q923" s="2"/>
      <c r="R923" s="2"/>
      <c r="S923" s="2"/>
      <c r="T923" s="2"/>
      <c r="U923" s="2"/>
      <c r="V923" s="2"/>
      <c r="W923" s="2"/>
      <c r="X923" s="2"/>
      <c r="Y923" s="2"/>
    </row>
    <row r="924" spans="1:25" x14ac:dyDescent="0.25">
      <c r="A924" s="5" t="s">
        <v>9</v>
      </c>
      <c r="B924" s="4">
        <v>99</v>
      </c>
      <c r="C924" s="19">
        <v>0.14749999999999999</v>
      </c>
      <c r="D924" s="19">
        <v>0.22</v>
      </c>
      <c r="E924" s="19">
        <v>0.3</v>
      </c>
      <c r="F924" s="20"/>
      <c r="G924" s="20"/>
      <c r="H924" s="20"/>
      <c r="I924" s="20"/>
      <c r="J924" s="20"/>
      <c r="K924" s="20"/>
      <c r="L924" s="20"/>
      <c r="M924" s="20"/>
      <c r="N924" s="20"/>
      <c r="O924" s="20"/>
      <c r="P924" s="20"/>
      <c r="Q924" s="2"/>
      <c r="R924" s="2"/>
      <c r="S924" s="2"/>
      <c r="T924" s="2"/>
      <c r="U924" s="2"/>
      <c r="V924" s="2"/>
      <c r="W924" s="2"/>
      <c r="X924" s="2"/>
      <c r="Y924" s="2"/>
    </row>
    <row r="925" spans="1:25" x14ac:dyDescent="0.25">
      <c r="A925" s="5" t="s">
        <v>8</v>
      </c>
      <c r="B925" s="4">
        <v>151</v>
      </c>
      <c r="C925" s="19">
        <v>0.17499999999999999</v>
      </c>
      <c r="D925" s="19">
        <v>0.25</v>
      </c>
      <c r="E925" s="19">
        <v>0.47</v>
      </c>
      <c r="F925" s="20"/>
      <c r="G925" s="20"/>
      <c r="H925" s="20"/>
      <c r="I925" s="20"/>
      <c r="J925" s="20"/>
      <c r="K925" s="20"/>
      <c r="L925" s="20"/>
      <c r="M925" s="20"/>
      <c r="N925" s="20"/>
      <c r="O925" s="20"/>
      <c r="P925" s="20"/>
      <c r="Q925" s="2"/>
      <c r="R925" s="2"/>
      <c r="S925" s="2"/>
      <c r="T925" s="2"/>
      <c r="U925" s="2"/>
      <c r="V925" s="2"/>
      <c r="W925" s="2"/>
      <c r="X925" s="2"/>
      <c r="Y925" s="2"/>
    </row>
    <row r="926" spans="1:25" x14ac:dyDescent="0.25">
      <c r="A926" s="5" t="s">
        <v>7</v>
      </c>
      <c r="B926" s="4">
        <v>113</v>
      </c>
      <c r="C926" s="19">
        <v>0.22</v>
      </c>
      <c r="D926" s="19">
        <v>0.32</v>
      </c>
      <c r="E926" s="19">
        <v>0.43</v>
      </c>
      <c r="F926" s="20"/>
      <c r="G926" s="20"/>
      <c r="H926" s="20"/>
      <c r="I926" s="20"/>
      <c r="J926" s="20"/>
      <c r="K926" s="20"/>
      <c r="L926" s="20"/>
      <c r="M926" s="20"/>
      <c r="N926" s="20"/>
      <c r="O926" s="20"/>
      <c r="P926" s="20"/>
      <c r="Q926" s="2"/>
      <c r="R926" s="2"/>
      <c r="S926" s="2"/>
      <c r="T926" s="2"/>
      <c r="U926" s="2"/>
      <c r="V926" s="2"/>
      <c r="W926" s="2"/>
      <c r="X926" s="2"/>
      <c r="Y926" s="2"/>
    </row>
    <row r="927" spans="1:25" x14ac:dyDescent="0.25">
      <c r="A927" s="5" t="s">
        <v>6</v>
      </c>
      <c r="B927" s="4">
        <v>148</v>
      </c>
      <c r="C927" s="19">
        <v>0.15</v>
      </c>
      <c r="D927" s="19">
        <v>0.24</v>
      </c>
      <c r="E927" s="19">
        <v>0.37</v>
      </c>
      <c r="F927" s="20"/>
      <c r="G927" s="20"/>
      <c r="H927" s="20"/>
      <c r="I927" s="20"/>
      <c r="J927" s="20"/>
      <c r="K927" s="20"/>
      <c r="L927" s="20"/>
      <c r="M927" s="20"/>
      <c r="N927" s="20"/>
      <c r="O927" s="20"/>
      <c r="P927" s="20"/>
      <c r="Q927" s="2"/>
      <c r="R927" s="2"/>
      <c r="S927" s="2"/>
      <c r="T927" s="2"/>
      <c r="U927" s="2"/>
      <c r="V927" s="2"/>
      <c r="W927" s="2"/>
      <c r="X927" s="2"/>
      <c r="Y927" s="2"/>
    </row>
    <row r="928" spans="1:25" x14ac:dyDescent="0.25">
      <c r="A928" s="5" t="s">
        <v>5</v>
      </c>
      <c r="B928" s="4">
        <v>590</v>
      </c>
      <c r="C928" s="19">
        <v>0.18</v>
      </c>
      <c r="D928" s="19">
        <v>0.25</v>
      </c>
      <c r="E928" s="19">
        <v>0.38799999999999996</v>
      </c>
      <c r="F928" s="20"/>
      <c r="G928" s="20"/>
      <c r="H928" s="20"/>
      <c r="I928" s="20"/>
      <c r="J928" s="20"/>
      <c r="K928" s="20"/>
      <c r="L928" s="20"/>
      <c r="M928" s="20"/>
      <c r="N928" s="20"/>
      <c r="O928" s="20"/>
      <c r="P928" s="20"/>
      <c r="Q928" s="2"/>
      <c r="R928" s="2"/>
      <c r="S928" s="2"/>
      <c r="T928" s="2"/>
      <c r="U928" s="2"/>
      <c r="V928" s="2"/>
      <c r="W928" s="2"/>
      <c r="X928" s="2"/>
      <c r="Y928" s="2"/>
    </row>
    <row r="929" spans="1:25" x14ac:dyDescent="0.25">
      <c r="A929" s="5" t="s">
        <v>4</v>
      </c>
      <c r="B929" s="4">
        <v>258</v>
      </c>
      <c r="C929" s="19">
        <v>0.15</v>
      </c>
      <c r="D929" s="19">
        <v>0.22</v>
      </c>
      <c r="E929" s="19">
        <v>0.34499999999999997</v>
      </c>
      <c r="F929" s="20"/>
      <c r="G929" s="20"/>
      <c r="H929" s="20"/>
      <c r="I929" s="20"/>
      <c r="J929" s="20"/>
      <c r="K929" s="20"/>
      <c r="L929" s="20"/>
      <c r="M929" s="20"/>
      <c r="N929" s="20"/>
      <c r="O929" s="20"/>
      <c r="P929" s="20"/>
      <c r="Q929" s="2"/>
      <c r="R929" s="2"/>
      <c r="S929" s="2"/>
      <c r="T929" s="2"/>
      <c r="U929" s="2"/>
      <c r="V929" s="2"/>
      <c r="W929" s="2"/>
      <c r="X929" s="2"/>
      <c r="Y929" s="2"/>
    </row>
    <row r="930" spans="1:25" x14ac:dyDescent="0.25">
      <c r="A930" s="5" t="s">
        <v>3</v>
      </c>
      <c r="B930" s="4">
        <v>185</v>
      </c>
      <c r="C930" s="19">
        <v>0.2</v>
      </c>
      <c r="D930" s="19">
        <v>0.3</v>
      </c>
      <c r="E930" s="19">
        <v>0.5</v>
      </c>
      <c r="F930" s="20"/>
      <c r="G930" s="20"/>
      <c r="H930" s="20"/>
      <c r="I930" s="20"/>
      <c r="J930" s="20"/>
      <c r="K930" s="20"/>
      <c r="L930" s="20"/>
      <c r="M930" s="20"/>
      <c r="N930" s="20"/>
      <c r="O930" s="20"/>
      <c r="P930" s="20"/>
      <c r="Q930" s="2"/>
      <c r="R930" s="2"/>
      <c r="S930" s="2"/>
      <c r="T930" s="2"/>
      <c r="U930" s="2"/>
      <c r="V930" s="2"/>
      <c r="W930" s="2"/>
      <c r="X930" s="2"/>
      <c r="Y930" s="2"/>
    </row>
    <row r="931" spans="1:25" x14ac:dyDescent="0.25">
      <c r="A931" s="5" t="s">
        <v>2</v>
      </c>
      <c r="B931" s="4">
        <v>362</v>
      </c>
      <c r="C931" s="19">
        <v>0.17</v>
      </c>
      <c r="D931" s="19">
        <v>0.25</v>
      </c>
      <c r="E931" s="19">
        <v>0.39750000000000002</v>
      </c>
      <c r="F931" s="20"/>
      <c r="G931" s="20"/>
      <c r="H931" s="20"/>
      <c r="I931" s="20"/>
      <c r="J931" s="20"/>
      <c r="K931" s="20"/>
      <c r="L931" s="20"/>
      <c r="M931" s="20"/>
      <c r="N931" s="20"/>
      <c r="O931" s="20"/>
      <c r="P931" s="20"/>
      <c r="Q931" s="2"/>
      <c r="R931" s="2"/>
      <c r="S931" s="2"/>
      <c r="T931" s="2"/>
      <c r="U931" s="2"/>
      <c r="V931" s="2"/>
      <c r="W931" s="2"/>
      <c r="X931" s="2"/>
      <c r="Y931" s="2"/>
    </row>
    <row r="932" spans="1:25" x14ac:dyDescent="0.25">
      <c r="A932" s="5" t="s">
        <v>1</v>
      </c>
      <c r="B932" s="4">
        <v>116</v>
      </c>
      <c r="C932" s="19">
        <v>0.17</v>
      </c>
      <c r="D932" s="19">
        <v>0.22</v>
      </c>
      <c r="E932" s="19">
        <v>0.35</v>
      </c>
      <c r="F932" s="20"/>
      <c r="G932" s="20"/>
      <c r="H932" s="20"/>
      <c r="I932" s="20"/>
      <c r="J932" s="20"/>
      <c r="K932" s="20"/>
      <c r="L932" s="20"/>
      <c r="M932" s="20"/>
      <c r="N932" s="20"/>
      <c r="O932" s="20"/>
      <c r="P932" s="20"/>
      <c r="Q932" s="2"/>
      <c r="R932" s="2"/>
      <c r="S932" s="2"/>
      <c r="T932" s="2"/>
      <c r="U932" s="2"/>
      <c r="V932" s="2"/>
      <c r="W932" s="2"/>
      <c r="X932" s="2"/>
      <c r="Y932" s="2"/>
    </row>
    <row r="933" spans="1:25" x14ac:dyDescent="0.25">
      <c r="A933" s="5" t="s">
        <v>0</v>
      </c>
      <c r="B933" s="4">
        <v>196</v>
      </c>
      <c r="C933" s="19">
        <v>0.15</v>
      </c>
      <c r="D933" s="19">
        <v>0.22</v>
      </c>
      <c r="E933" s="19">
        <v>0.3</v>
      </c>
      <c r="F933" s="20"/>
      <c r="G933" s="20"/>
      <c r="H933" s="20"/>
      <c r="I933" s="20"/>
      <c r="J933" s="20"/>
      <c r="K933" s="20"/>
      <c r="L933" s="20"/>
      <c r="M933" s="20"/>
      <c r="N933" s="20"/>
      <c r="O933" s="20"/>
      <c r="P933" s="20"/>
      <c r="Q933" s="2"/>
      <c r="R933" s="2"/>
      <c r="S933" s="2"/>
      <c r="T933" s="2"/>
      <c r="U933" s="2"/>
      <c r="V933" s="2"/>
      <c r="W933" s="2"/>
      <c r="X933" s="2"/>
      <c r="Y933" s="2"/>
    </row>
    <row r="935" spans="1:25" x14ac:dyDescent="0.25">
      <c r="A935" s="1" t="s">
        <v>82</v>
      </c>
      <c r="G935" s="1" t="s">
        <v>81</v>
      </c>
    </row>
    <row r="937" spans="1:25" x14ac:dyDescent="0.25">
      <c r="A937" s="10" t="s">
        <v>16</v>
      </c>
      <c r="B937" s="10" t="s">
        <v>15</v>
      </c>
      <c r="C937" s="10" t="s">
        <v>75</v>
      </c>
      <c r="D937" s="10" t="s">
        <v>74</v>
      </c>
      <c r="E937" s="10" t="s">
        <v>73</v>
      </c>
      <c r="F937" s="9"/>
      <c r="G937" s="10" t="s">
        <v>16</v>
      </c>
      <c r="H937" s="10" t="s">
        <v>15</v>
      </c>
      <c r="I937" s="10" t="s">
        <v>75</v>
      </c>
      <c r="J937" s="10" t="s">
        <v>74</v>
      </c>
      <c r="K937" s="10" t="s">
        <v>73</v>
      </c>
      <c r="L937" s="9"/>
      <c r="M937" s="9"/>
      <c r="N937" s="9"/>
      <c r="O937" s="9"/>
      <c r="P937" s="9"/>
      <c r="Q937" s="9"/>
      <c r="R937" s="9"/>
      <c r="S937" s="9"/>
      <c r="T937" s="9"/>
      <c r="U937" s="9"/>
      <c r="V937" s="9"/>
      <c r="W937" s="9"/>
      <c r="X937" s="9"/>
      <c r="Y937" s="9"/>
    </row>
    <row r="938" spans="1:25" x14ac:dyDescent="0.25">
      <c r="A938" s="6" t="s">
        <v>11</v>
      </c>
      <c r="B938" s="4">
        <v>1285</v>
      </c>
      <c r="C938" s="24">
        <v>2000</v>
      </c>
      <c r="D938" s="24">
        <v>3200</v>
      </c>
      <c r="E938" s="24">
        <v>3500</v>
      </c>
      <c r="F938" s="20"/>
      <c r="G938" s="25" t="s">
        <v>11</v>
      </c>
      <c r="H938" s="26">
        <v>1283</v>
      </c>
      <c r="I938" s="24">
        <v>4000</v>
      </c>
      <c r="J938" s="24">
        <v>6000</v>
      </c>
      <c r="K938" s="24">
        <v>7000</v>
      </c>
      <c r="L938" s="20"/>
      <c r="M938" s="20"/>
      <c r="N938" s="20"/>
      <c r="O938" s="20"/>
      <c r="P938" s="20"/>
      <c r="Q938" s="2"/>
      <c r="R938" s="2"/>
      <c r="S938" s="2"/>
      <c r="T938" s="2"/>
      <c r="U938" s="2"/>
      <c r="V938" s="2"/>
      <c r="W938" s="2"/>
      <c r="X938" s="2"/>
      <c r="Y938" s="2"/>
    </row>
    <row r="939" spans="1:25" x14ac:dyDescent="0.25">
      <c r="A939" s="5" t="s">
        <v>10</v>
      </c>
      <c r="B939" s="4">
        <v>473</v>
      </c>
      <c r="C939" s="24">
        <v>2250</v>
      </c>
      <c r="D939" s="24">
        <v>3300</v>
      </c>
      <c r="E939" s="24">
        <v>3500</v>
      </c>
      <c r="F939" s="20"/>
      <c r="G939" s="27" t="s">
        <v>10</v>
      </c>
      <c r="H939" s="26">
        <v>472</v>
      </c>
      <c r="I939" s="24">
        <v>4475</v>
      </c>
      <c r="J939" s="24">
        <v>6600</v>
      </c>
      <c r="K939" s="24">
        <v>7000</v>
      </c>
      <c r="L939" s="20"/>
      <c r="M939" s="20"/>
      <c r="N939" s="20"/>
      <c r="O939" s="20"/>
      <c r="P939" s="20"/>
      <c r="Q939" s="2"/>
      <c r="R939" s="2"/>
      <c r="S939" s="2"/>
      <c r="T939" s="2"/>
      <c r="U939" s="2"/>
      <c r="V939" s="2"/>
      <c r="W939" s="2"/>
      <c r="X939" s="2"/>
      <c r="Y939" s="2"/>
    </row>
    <row r="940" spans="1:25" x14ac:dyDescent="0.25">
      <c r="A940" s="5" t="s">
        <v>9</v>
      </c>
      <c r="B940" s="4">
        <v>159</v>
      </c>
      <c r="C940" s="24">
        <v>1750</v>
      </c>
      <c r="D940" s="24">
        <v>2000</v>
      </c>
      <c r="E940" s="24">
        <v>3000</v>
      </c>
      <c r="F940" s="20"/>
      <c r="G940" s="27" t="s">
        <v>9</v>
      </c>
      <c r="H940" s="26">
        <v>159</v>
      </c>
      <c r="I940" s="24">
        <v>3500</v>
      </c>
      <c r="J940" s="24">
        <v>4000</v>
      </c>
      <c r="K940" s="24">
        <v>6000</v>
      </c>
      <c r="L940" s="20"/>
      <c r="M940" s="20"/>
      <c r="N940" s="20"/>
      <c r="O940" s="20"/>
      <c r="P940" s="20"/>
      <c r="Q940" s="2"/>
      <c r="R940" s="2"/>
      <c r="S940" s="2"/>
      <c r="T940" s="2"/>
      <c r="U940" s="2"/>
      <c r="V940" s="2"/>
      <c r="W940" s="2"/>
      <c r="X940" s="2"/>
      <c r="Y940" s="2"/>
    </row>
    <row r="941" spans="1:25" x14ac:dyDescent="0.25">
      <c r="A941" s="5" t="s">
        <v>8</v>
      </c>
      <c r="B941" s="4">
        <v>242</v>
      </c>
      <c r="C941" s="24">
        <v>3000</v>
      </c>
      <c r="D941" s="24">
        <v>3300</v>
      </c>
      <c r="E941" s="24">
        <v>5000</v>
      </c>
      <c r="F941" s="20"/>
      <c r="G941" s="27" t="s">
        <v>8</v>
      </c>
      <c r="H941" s="26">
        <v>242</v>
      </c>
      <c r="I941" s="24">
        <v>5300</v>
      </c>
      <c r="J941" s="24">
        <v>6600</v>
      </c>
      <c r="K941" s="24">
        <v>10000</v>
      </c>
      <c r="L941" s="20"/>
      <c r="M941" s="20"/>
      <c r="N941" s="20"/>
      <c r="O941" s="20"/>
      <c r="P941" s="20"/>
      <c r="Q941" s="2"/>
      <c r="R941" s="2"/>
      <c r="S941" s="2"/>
      <c r="T941" s="2"/>
      <c r="U941" s="2"/>
      <c r="V941" s="2"/>
      <c r="W941" s="2"/>
      <c r="X941" s="2"/>
      <c r="Y941" s="2"/>
    </row>
    <row r="942" spans="1:25" x14ac:dyDescent="0.25">
      <c r="A942" s="5" t="s">
        <v>7</v>
      </c>
      <c r="B942" s="4">
        <v>177</v>
      </c>
      <c r="C942" s="24">
        <v>2000</v>
      </c>
      <c r="D942" s="24">
        <v>2800</v>
      </c>
      <c r="E942" s="24">
        <v>3500</v>
      </c>
      <c r="F942" s="20"/>
      <c r="G942" s="27" t="s">
        <v>7</v>
      </c>
      <c r="H942" s="26">
        <v>176</v>
      </c>
      <c r="I942" s="24">
        <v>4000</v>
      </c>
      <c r="J942" s="24">
        <v>5600</v>
      </c>
      <c r="K942" s="24">
        <v>7000</v>
      </c>
      <c r="L942" s="20"/>
      <c r="M942" s="20"/>
      <c r="N942" s="20"/>
      <c r="O942" s="20"/>
      <c r="P942" s="20"/>
      <c r="Q942" s="2"/>
      <c r="R942" s="2"/>
      <c r="S942" s="2"/>
      <c r="T942" s="2"/>
      <c r="U942" s="2"/>
      <c r="V942" s="2"/>
      <c r="W942" s="2"/>
      <c r="X942" s="2"/>
      <c r="Y942" s="2"/>
    </row>
    <row r="943" spans="1:25" x14ac:dyDescent="0.25">
      <c r="A943" s="5" t="s">
        <v>6</v>
      </c>
      <c r="B943" s="4">
        <v>234</v>
      </c>
      <c r="C943" s="24">
        <v>1700</v>
      </c>
      <c r="D943" s="24">
        <v>2000</v>
      </c>
      <c r="E943" s="24">
        <v>3300</v>
      </c>
      <c r="F943" s="20"/>
      <c r="G943" s="27" t="s">
        <v>6</v>
      </c>
      <c r="H943" s="26">
        <v>234</v>
      </c>
      <c r="I943" s="24">
        <v>3400</v>
      </c>
      <c r="J943" s="24">
        <v>4750</v>
      </c>
      <c r="K943" s="24">
        <v>6600</v>
      </c>
      <c r="L943" s="20"/>
      <c r="M943" s="20"/>
      <c r="N943" s="20"/>
      <c r="O943" s="20"/>
      <c r="P943" s="20"/>
      <c r="Q943" s="2"/>
      <c r="R943" s="2"/>
      <c r="S943" s="2"/>
      <c r="T943" s="2"/>
      <c r="U943" s="2"/>
      <c r="V943" s="2"/>
      <c r="W943" s="2"/>
      <c r="X943" s="2"/>
      <c r="Y943" s="2"/>
    </row>
    <row r="944" spans="1:25" x14ac:dyDescent="0.25">
      <c r="A944" s="5" t="s">
        <v>5</v>
      </c>
      <c r="B944" s="4">
        <v>877</v>
      </c>
      <c r="C944" s="24">
        <v>2000</v>
      </c>
      <c r="D944" s="24">
        <v>3200</v>
      </c>
      <c r="E944" s="24">
        <v>3500</v>
      </c>
      <c r="F944" s="20"/>
      <c r="G944" s="27" t="s">
        <v>5</v>
      </c>
      <c r="H944" s="26">
        <v>876</v>
      </c>
      <c r="I944" s="24">
        <v>4000</v>
      </c>
      <c r="J944" s="24">
        <v>6000</v>
      </c>
      <c r="K944" s="24">
        <v>7000</v>
      </c>
      <c r="L944" s="20"/>
      <c r="M944" s="20"/>
      <c r="N944" s="20"/>
      <c r="O944" s="20"/>
      <c r="P944" s="20"/>
      <c r="Q944" s="2"/>
      <c r="R944" s="2"/>
      <c r="S944" s="2"/>
      <c r="T944" s="2"/>
      <c r="U944" s="2"/>
      <c r="V944" s="2"/>
      <c r="W944" s="2"/>
      <c r="X944" s="2"/>
      <c r="Y944" s="2"/>
    </row>
    <row r="945" spans="1:25" x14ac:dyDescent="0.25">
      <c r="A945" s="5" t="s">
        <v>4</v>
      </c>
      <c r="B945" s="4">
        <v>359</v>
      </c>
      <c r="C945" s="24">
        <v>2000</v>
      </c>
      <c r="D945" s="24">
        <v>3000</v>
      </c>
      <c r="E945" s="24">
        <v>3300</v>
      </c>
      <c r="F945" s="20"/>
      <c r="G945" s="27" t="s">
        <v>4</v>
      </c>
      <c r="H945" s="26">
        <v>358</v>
      </c>
      <c r="I945" s="24">
        <v>4000</v>
      </c>
      <c r="J945" s="24">
        <v>6000</v>
      </c>
      <c r="K945" s="24">
        <v>6600</v>
      </c>
      <c r="L945" s="20"/>
      <c r="M945" s="20"/>
      <c r="N945" s="20"/>
      <c r="O945" s="20"/>
      <c r="P945" s="20"/>
      <c r="Q945" s="2"/>
      <c r="R945" s="2"/>
      <c r="S945" s="2"/>
      <c r="T945" s="2"/>
      <c r="U945" s="2"/>
      <c r="V945" s="2"/>
      <c r="W945" s="2"/>
      <c r="X945" s="2"/>
      <c r="Y945" s="2"/>
    </row>
    <row r="946" spans="1:25" x14ac:dyDescent="0.25">
      <c r="A946" s="5" t="s">
        <v>3</v>
      </c>
      <c r="B946" s="4">
        <v>261</v>
      </c>
      <c r="C946" s="24">
        <v>2250</v>
      </c>
      <c r="D946" s="24">
        <v>3300</v>
      </c>
      <c r="E946" s="24">
        <v>4000</v>
      </c>
      <c r="F946" s="20"/>
      <c r="G946" s="27" t="s">
        <v>3</v>
      </c>
      <c r="H946" s="26">
        <v>261</v>
      </c>
      <c r="I946" s="24">
        <v>4500</v>
      </c>
      <c r="J946" s="24">
        <v>6600</v>
      </c>
      <c r="K946" s="24">
        <v>8000</v>
      </c>
      <c r="L946" s="20"/>
      <c r="M946" s="20"/>
      <c r="N946" s="20"/>
      <c r="O946" s="20"/>
      <c r="P946" s="20"/>
      <c r="Q946" s="2"/>
      <c r="R946" s="2"/>
      <c r="S946" s="2"/>
      <c r="T946" s="2"/>
      <c r="U946" s="2"/>
      <c r="V946" s="2"/>
      <c r="W946" s="2"/>
      <c r="X946" s="2"/>
      <c r="Y946" s="2"/>
    </row>
    <row r="947" spans="1:25" x14ac:dyDescent="0.25">
      <c r="A947" s="5" t="s">
        <v>2</v>
      </c>
      <c r="B947" s="4">
        <v>573</v>
      </c>
      <c r="C947" s="24">
        <v>2000</v>
      </c>
      <c r="D947" s="24">
        <v>3200</v>
      </c>
      <c r="E947" s="24">
        <v>3500</v>
      </c>
      <c r="F947" s="20"/>
      <c r="G947" s="27" t="s">
        <v>2</v>
      </c>
      <c r="H947" s="26">
        <v>573</v>
      </c>
      <c r="I947" s="24">
        <v>4000</v>
      </c>
      <c r="J947" s="24">
        <v>6400</v>
      </c>
      <c r="K947" s="24">
        <v>7000</v>
      </c>
      <c r="L947" s="20"/>
      <c r="M947" s="20"/>
      <c r="N947" s="20"/>
      <c r="O947" s="20"/>
      <c r="P947" s="20"/>
      <c r="Q947" s="2"/>
      <c r="R947" s="2"/>
      <c r="S947" s="2"/>
      <c r="T947" s="2"/>
      <c r="U947" s="2"/>
      <c r="V947" s="2"/>
      <c r="W947" s="2"/>
      <c r="X947" s="2"/>
      <c r="Y947" s="2"/>
    </row>
    <row r="948" spans="1:25" x14ac:dyDescent="0.25">
      <c r="A948" s="5" t="s">
        <v>1</v>
      </c>
      <c r="B948" s="4">
        <v>177</v>
      </c>
      <c r="C948" s="24">
        <v>2000</v>
      </c>
      <c r="D948" s="24">
        <v>3200</v>
      </c>
      <c r="E948" s="24">
        <v>3500</v>
      </c>
      <c r="F948" s="20"/>
      <c r="G948" s="27" t="s">
        <v>1</v>
      </c>
      <c r="H948" s="26">
        <v>177</v>
      </c>
      <c r="I948" s="24">
        <v>4000</v>
      </c>
      <c r="J948" s="24">
        <v>6000</v>
      </c>
      <c r="K948" s="24">
        <v>7000</v>
      </c>
      <c r="L948" s="20"/>
      <c r="M948" s="20"/>
      <c r="N948" s="20"/>
      <c r="O948" s="20"/>
      <c r="P948" s="20"/>
      <c r="Q948" s="2"/>
      <c r="R948" s="2"/>
      <c r="S948" s="2"/>
      <c r="T948" s="2"/>
      <c r="U948" s="2"/>
      <c r="V948" s="2"/>
      <c r="W948" s="2"/>
      <c r="X948" s="2"/>
      <c r="Y948" s="2"/>
    </row>
    <row r="949" spans="1:25" x14ac:dyDescent="0.25">
      <c r="A949" s="5" t="s">
        <v>0</v>
      </c>
      <c r="B949" s="4">
        <v>259</v>
      </c>
      <c r="C949" s="24">
        <v>1750</v>
      </c>
      <c r="D949" s="24">
        <v>2250</v>
      </c>
      <c r="E949" s="24">
        <v>3300</v>
      </c>
      <c r="F949" s="20"/>
      <c r="G949" s="27" t="s">
        <v>0</v>
      </c>
      <c r="H949" s="26">
        <v>257</v>
      </c>
      <c r="I949" s="24">
        <v>3500</v>
      </c>
      <c r="J949" s="24">
        <v>4500</v>
      </c>
      <c r="K949" s="24">
        <v>6600</v>
      </c>
      <c r="L949" s="20"/>
      <c r="M949" s="20"/>
      <c r="N949" s="20"/>
      <c r="O949" s="20"/>
      <c r="P949" s="20"/>
      <c r="Q949" s="2"/>
      <c r="R949" s="2"/>
      <c r="S949" s="2"/>
      <c r="T949" s="2"/>
      <c r="U949" s="2"/>
      <c r="V949" s="2"/>
      <c r="W949" s="2"/>
      <c r="X949" s="2"/>
      <c r="Y949" s="2"/>
    </row>
    <row r="951" spans="1:25" x14ac:dyDescent="0.25">
      <c r="A951" s="1" t="s">
        <v>80</v>
      </c>
      <c r="G951" s="1" t="s">
        <v>79</v>
      </c>
    </row>
    <row r="953" spans="1:25" x14ac:dyDescent="0.25">
      <c r="A953" s="10" t="s">
        <v>16</v>
      </c>
      <c r="B953" s="10" t="s">
        <v>15</v>
      </c>
      <c r="C953" s="10" t="s">
        <v>75</v>
      </c>
      <c r="D953" s="10" t="s">
        <v>74</v>
      </c>
      <c r="E953" s="10" t="s">
        <v>73</v>
      </c>
      <c r="F953" s="9"/>
      <c r="G953" s="10" t="s">
        <v>16</v>
      </c>
      <c r="H953" s="10" t="s">
        <v>15</v>
      </c>
      <c r="I953" s="10" t="s">
        <v>75</v>
      </c>
      <c r="J953" s="10" t="s">
        <v>74</v>
      </c>
      <c r="K953" s="10" t="s">
        <v>73</v>
      </c>
      <c r="L953" s="9"/>
      <c r="M953" s="9"/>
      <c r="N953" s="9"/>
      <c r="O953" s="9"/>
      <c r="P953" s="9"/>
      <c r="Q953" s="9"/>
      <c r="R953" s="9"/>
      <c r="S953" s="9"/>
      <c r="T953" s="9"/>
      <c r="U953" s="9"/>
      <c r="V953" s="9"/>
      <c r="W953" s="9"/>
      <c r="X953" s="9"/>
      <c r="Y953" s="9"/>
    </row>
    <row r="954" spans="1:25" x14ac:dyDescent="0.25">
      <c r="A954" s="6" t="s">
        <v>11</v>
      </c>
      <c r="B954" s="4">
        <v>1275</v>
      </c>
      <c r="C954" s="24">
        <v>3500</v>
      </c>
      <c r="D954" s="24">
        <v>4500</v>
      </c>
      <c r="E954" s="24">
        <v>6000</v>
      </c>
      <c r="F954" s="20"/>
      <c r="G954" s="25" t="s">
        <v>11</v>
      </c>
      <c r="H954" s="26">
        <v>1271</v>
      </c>
      <c r="I954" s="24">
        <v>6850</v>
      </c>
      <c r="J954" s="24">
        <v>9000</v>
      </c>
      <c r="K954" s="24">
        <v>12000</v>
      </c>
      <c r="L954" s="20"/>
      <c r="M954" s="20"/>
      <c r="N954" s="20"/>
      <c r="O954" s="20"/>
      <c r="P954" s="20"/>
      <c r="Q954" s="2"/>
      <c r="R954" s="2"/>
      <c r="S954" s="2"/>
      <c r="T954" s="2"/>
      <c r="U954" s="2"/>
      <c r="V954" s="2"/>
      <c r="W954" s="2"/>
      <c r="X954" s="2"/>
      <c r="Y954" s="2"/>
    </row>
    <row r="955" spans="1:25" x14ac:dyDescent="0.25">
      <c r="A955" s="5" t="s">
        <v>10</v>
      </c>
      <c r="B955" s="4">
        <v>468</v>
      </c>
      <c r="C955" s="24">
        <v>3300</v>
      </c>
      <c r="D955" s="24">
        <v>4000</v>
      </c>
      <c r="E955" s="24">
        <v>5962.5</v>
      </c>
      <c r="F955" s="20"/>
      <c r="G955" s="27" t="s">
        <v>10</v>
      </c>
      <c r="H955" s="26">
        <v>466</v>
      </c>
      <c r="I955" s="24">
        <v>6600</v>
      </c>
      <c r="J955" s="24">
        <v>8000</v>
      </c>
      <c r="K955" s="24">
        <v>11200</v>
      </c>
      <c r="L955" s="20"/>
      <c r="M955" s="20"/>
      <c r="N955" s="20"/>
      <c r="O955" s="20"/>
      <c r="P955" s="20"/>
      <c r="Q955" s="2"/>
      <c r="R955" s="2"/>
      <c r="S955" s="2"/>
      <c r="T955" s="2"/>
      <c r="U955" s="2"/>
      <c r="V955" s="2"/>
      <c r="W955" s="2"/>
      <c r="X955" s="2"/>
      <c r="Y955" s="2"/>
    </row>
    <row r="956" spans="1:25" x14ac:dyDescent="0.25">
      <c r="A956" s="5" t="s">
        <v>9</v>
      </c>
      <c r="B956" s="4">
        <v>154</v>
      </c>
      <c r="C956" s="24">
        <v>3500</v>
      </c>
      <c r="D956" s="24">
        <v>4500</v>
      </c>
      <c r="E956" s="24">
        <v>6350</v>
      </c>
      <c r="F956" s="20"/>
      <c r="G956" s="27" t="s">
        <v>9</v>
      </c>
      <c r="H956" s="26">
        <v>154</v>
      </c>
      <c r="I956" s="24">
        <v>7000</v>
      </c>
      <c r="J956" s="24">
        <v>9000</v>
      </c>
      <c r="K956" s="24">
        <v>12700</v>
      </c>
      <c r="L956" s="20"/>
      <c r="M956" s="20"/>
      <c r="N956" s="20"/>
      <c r="O956" s="20"/>
      <c r="P956" s="20"/>
      <c r="Q956" s="2"/>
      <c r="R956" s="2"/>
      <c r="S956" s="2"/>
      <c r="T956" s="2"/>
      <c r="U956" s="2"/>
      <c r="V956" s="2"/>
      <c r="W956" s="2"/>
      <c r="X956" s="2"/>
      <c r="Y956" s="2"/>
    </row>
    <row r="957" spans="1:25" x14ac:dyDescent="0.25">
      <c r="A957" s="5" t="s">
        <v>8</v>
      </c>
      <c r="B957" s="4">
        <v>242</v>
      </c>
      <c r="C957" s="24">
        <v>4000</v>
      </c>
      <c r="D957" s="24">
        <v>5000</v>
      </c>
      <c r="E957" s="24">
        <v>6475</v>
      </c>
      <c r="F957" s="20"/>
      <c r="G957" s="27" t="s">
        <v>8</v>
      </c>
      <c r="H957" s="26">
        <v>241</v>
      </c>
      <c r="I957" s="24">
        <v>8000</v>
      </c>
      <c r="J957" s="24">
        <v>10000</v>
      </c>
      <c r="K957" s="24">
        <v>12700</v>
      </c>
      <c r="L957" s="20"/>
      <c r="M957" s="20"/>
      <c r="N957" s="20"/>
      <c r="O957" s="20"/>
      <c r="P957" s="20"/>
      <c r="Q957" s="2"/>
      <c r="R957" s="2"/>
      <c r="S957" s="2"/>
      <c r="T957" s="2"/>
      <c r="U957" s="2"/>
      <c r="V957" s="2"/>
      <c r="W957" s="2"/>
      <c r="X957" s="2"/>
      <c r="Y957" s="2"/>
    </row>
    <row r="958" spans="1:25" x14ac:dyDescent="0.25">
      <c r="A958" s="5" t="s">
        <v>7</v>
      </c>
      <c r="B958" s="4">
        <v>177</v>
      </c>
      <c r="C958" s="24">
        <v>3700</v>
      </c>
      <c r="D958" s="24">
        <v>5000</v>
      </c>
      <c r="E958" s="24">
        <v>6100</v>
      </c>
      <c r="F958" s="20"/>
      <c r="G958" s="27" t="s">
        <v>7</v>
      </c>
      <c r="H958" s="26">
        <v>176</v>
      </c>
      <c r="I958" s="24">
        <v>7000</v>
      </c>
      <c r="J958" s="24">
        <v>10000</v>
      </c>
      <c r="K958" s="24">
        <v>12000</v>
      </c>
      <c r="L958" s="20"/>
      <c r="M958" s="20"/>
      <c r="N958" s="20"/>
      <c r="O958" s="20"/>
      <c r="P958" s="20"/>
      <c r="Q958" s="2"/>
      <c r="R958" s="2"/>
      <c r="S958" s="2"/>
      <c r="T958" s="2"/>
      <c r="U958" s="2"/>
      <c r="V958" s="2"/>
      <c r="W958" s="2"/>
      <c r="X958" s="2"/>
      <c r="Y958" s="2"/>
    </row>
    <row r="959" spans="1:25" x14ac:dyDescent="0.25">
      <c r="A959" s="5" t="s">
        <v>6</v>
      </c>
      <c r="B959" s="4">
        <v>234</v>
      </c>
      <c r="C959" s="24">
        <v>3300</v>
      </c>
      <c r="D959" s="24">
        <v>4500</v>
      </c>
      <c r="E959" s="24">
        <v>5500</v>
      </c>
      <c r="F959" s="20"/>
      <c r="G959" s="27" t="s">
        <v>6</v>
      </c>
      <c r="H959" s="26">
        <v>234</v>
      </c>
      <c r="I959" s="24">
        <v>6525</v>
      </c>
      <c r="J959" s="24">
        <v>8000</v>
      </c>
      <c r="K959" s="24">
        <v>11000</v>
      </c>
      <c r="L959" s="20"/>
      <c r="M959" s="20"/>
      <c r="N959" s="20"/>
      <c r="O959" s="20"/>
      <c r="P959" s="20"/>
      <c r="Q959" s="2"/>
      <c r="R959" s="2"/>
      <c r="S959" s="2"/>
      <c r="T959" s="2"/>
      <c r="U959" s="2"/>
      <c r="V959" s="2"/>
      <c r="W959" s="2"/>
      <c r="X959" s="2"/>
      <c r="Y959" s="2"/>
    </row>
    <row r="960" spans="1:25" x14ac:dyDescent="0.25">
      <c r="A960" s="5" t="s">
        <v>5</v>
      </c>
      <c r="B960" s="4">
        <v>873</v>
      </c>
      <c r="C960" s="24">
        <v>3750</v>
      </c>
      <c r="D960" s="24">
        <v>5000</v>
      </c>
      <c r="E960" s="24">
        <v>6250</v>
      </c>
      <c r="F960" s="20"/>
      <c r="G960" s="27" t="s">
        <v>5</v>
      </c>
      <c r="H960" s="26">
        <v>871</v>
      </c>
      <c r="I960" s="24">
        <v>7000</v>
      </c>
      <c r="J960" s="24">
        <v>9000</v>
      </c>
      <c r="K960" s="24">
        <v>12000</v>
      </c>
      <c r="L960" s="20"/>
      <c r="M960" s="20"/>
      <c r="N960" s="20"/>
      <c r="O960" s="20"/>
      <c r="P960" s="20"/>
      <c r="Q960" s="2"/>
      <c r="R960" s="2"/>
      <c r="S960" s="2"/>
      <c r="T960" s="2"/>
      <c r="U960" s="2"/>
      <c r="V960" s="2"/>
      <c r="W960" s="2"/>
      <c r="X960" s="2"/>
      <c r="Y960" s="2"/>
    </row>
    <row r="961" spans="1:25" x14ac:dyDescent="0.25">
      <c r="A961" s="5" t="s">
        <v>4</v>
      </c>
      <c r="B961" s="4">
        <v>353</v>
      </c>
      <c r="C961" s="24">
        <v>3300</v>
      </c>
      <c r="D961" s="24">
        <v>4000</v>
      </c>
      <c r="E961" s="24">
        <v>5500</v>
      </c>
      <c r="F961" s="20"/>
      <c r="G961" s="27" t="s">
        <v>4</v>
      </c>
      <c r="H961" s="26">
        <v>351</v>
      </c>
      <c r="I961" s="24">
        <v>6500</v>
      </c>
      <c r="J961" s="24">
        <v>8000</v>
      </c>
      <c r="K961" s="24">
        <v>11000</v>
      </c>
      <c r="L961" s="20"/>
      <c r="M961" s="20"/>
      <c r="N961" s="20"/>
      <c r="O961" s="20"/>
      <c r="P961" s="20"/>
      <c r="Q961" s="2"/>
      <c r="R961" s="2"/>
      <c r="S961" s="2"/>
      <c r="T961" s="2"/>
      <c r="U961" s="2"/>
      <c r="V961" s="2"/>
      <c r="W961" s="2"/>
      <c r="X961" s="2"/>
      <c r="Y961" s="2"/>
    </row>
    <row r="962" spans="1:25" x14ac:dyDescent="0.25">
      <c r="A962" s="5" t="s">
        <v>3</v>
      </c>
      <c r="B962" s="4">
        <v>258</v>
      </c>
      <c r="C962" s="24">
        <v>3400</v>
      </c>
      <c r="D962" s="24">
        <v>5000</v>
      </c>
      <c r="E962" s="24">
        <v>6450</v>
      </c>
      <c r="F962" s="20"/>
      <c r="G962" s="27" t="s">
        <v>3</v>
      </c>
      <c r="H962" s="26">
        <v>257</v>
      </c>
      <c r="I962" s="24">
        <v>6700</v>
      </c>
      <c r="J962" s="24">
        <v>10000</v>
      </c>
      <c r="K962" s="24">
        <v>12900</v>
      </c>
      <c r="L962" s="20"/>
      <c r="M962" s="20"/>
      <c r="N962" s="20"/>
      <c r="O962" s="20"/>
      <c r="P962" s="20"/>
      <c r="Q962" s="2"/>
      <c r="R962" s="2"/>
      <c r="S962" s="2"/>
      <c r="T962" s="2"/>
      <c r="U962" s="2"/>
      <c r="V962" s="2"/>
      <c r="W962" s="2"/>
      <c r="X962" s="2"/>
      <c r="Y962" s="2"/>
    </row>
    <row r="963" spans="1:25" x14ac:dyDescent="0.25">
      <c r="A963" s="5" t="s">
        <v>2</v>
      </c>
      <c r="B963" s="4">
        <v>568</v>
      </c>
      <c r="C963" s="24">
        <v>3500</v>
      </c>
      <c r="D963" s="24">
        <v>4500</v>
      </c>
      <c r="E963" s="24">
        <v>6000</v>
      </c>
      <c r="F963" s="20"/>
      <c r="G963" s="27" t="s">
        <v>2</v>
      </c>
      <c r="H963" s="26">
        <v>568</v>
      </c>
      <c r="I963" s="24">
        <v>6800</v>
      </c>
      <c r="J963" s="24">
        <v>9000</v>
      </c>
      <c r="K963" s="24">
        <v>12000</v>
      </c>
      <c r="L963" s="20"/>
      <c r="M963" s="20"/>
      <c r="N963" s="20"/>
      <c r="O963" s="20"/>
      <c r="P963" s="20"/>
      <c r="Q963" s="2"/>
      <c r="R963" s="2"/>
      <c r="S963" s="2"/>
      <c r="T963" s="2"/>
      <c r="U963" s="2"/>
      <c r="V963" s="2"/>
      <c r="W963" s="2"/>
      <c r="X963" s="2"/>
      <c r="Y963" s="2"/>
    </row>
    <row r="964" spans="1:25" x14ac:dyDescent="0.25">
      <c r="A964" s="5" t="s">
        <v>1</v>
      </c>
      <c r="B964" s="4">
        <v>175</v>
      </c>
      <c r="C964" s="24">
        <v>3800</v>
      </c>
      <c r="D964" s="24">
        <v>5000</v>
      </c>
      <c r="E964" s="24">
        <v>6000</v>
      </c>
      <c r="F964" s="20"/>
      <c r="G964" s="27" t="s">
        <v>1</v>
      </c>
      <c r="H964" s="26">
        <v>175</v>
      </c>
      <c r="I964" s="24">
        <v>7000</v>
      </c>
      <c r="J964" s="24">
        <v>9700</v>
      </c>
      <c r="K964" s="24">
        <v>12000</v>
      </c>
      <c r="L964" s="20"/>
      <c r="M964" s="20"/>
      <c r="N964" s="20"/>
      <c r="O964" s="20"/>
      <c r="P964" s="20"/>
      <c r="Q964" s="2"/>
      <c r="R964" s="2"/>
      <c r="S964" s="2"/>
      <c r="T964" s="2"/>
      <c r="U964" s="2"/>
      <c r="V964" s="2"/>
      <c r="W964" s="2"/>
      <c r="X964" s="2"/>
      <c r="Y964" s="2"/>
    </row>
    <row r="965" spans="1:25" x14ac:dyDescent="0.25">
      <c r="A965" s="5" t="s">
        <v>0</v>
      </c>
      <c r="B965" s="4">
        <v>259</v>
      </c>
      <c r="C965" s="24">
        <v>3500</v>
      </c>
      <c r="D965" s="24">
        <v>4500</v>
      </c>
      <c r="E965" s="24">
        <v>5975</v>
      </c>
      <c r="F965" s="20"/>
      <c r="G965" s="27" t="s">
        <v>0</v>
      </c>
      <c r="H965" s="26">
        <v>256</v>
      </c>
      <c r="I965" s="24">
        <v>7000</v>
      </c>
      <c r="J965" s="24">
        <v>8000</v>
      </c>
      <c r="K965" s="24">
        <v>11675</v>
      </c>
      <c r="L965" s="20"/>
      <c r="M965" s="20"/>
      <c r="N965" s="20"/>
      <c r="O965" s="20"/>
      <c r="P965" s="20"/>
      <c r="Q965" s="2"/>
      <c r="R965" s="2"/>
      <c r="S965" s="2"/>
      <c r="T965" s="2"/>
      <c r="U965" s="2"/>
      <c r="V965" s="2"/>
      <c r="W965" s="2"/>
      <c r="X965" s="2"/>
      <c r="Y965" s="2"/>
    </row>
    <row r="967" spans="1:25" x14ac:dyDescent="0.25">
      <c r="A967" s="1" t="s">
        <v>78</v>
      </c>
    </row>
    <row r="969" spans="1:25" x14ac:dyDescent="0.25">
      <c r="A969" s="10" t="s">
        <v>16</v>
      </c>
      <c r="B969" s="7" t="s">
        <v>15</v>
      </c>
      <c r="C969" s="10" t="s">
        <v>75</v>
      </c>
      <c r="D969" s="10" t="s">
        <v>74</v>
      </c>
      <c r="E969" s="10" t="s">
        <v>73</v>
      </c>
      <c r="F969" s="9"/>
      <c r="G969" s="9"/>
      <c r="H969" s="9"/>
      <c r="I969" s="9"/>
      <c r="J969" s="9"/>
      <c r="K969" s="9"/>
      <c r="L969" s="9"/>
      <c r="M969" s="9"/>
      <c r="N969" s="9"/>
      <c r="O969" s="9"/>
      <c r="P969" s="9"/>
      <c r="Q969" s="9"/>
      <c r="R969" s="9"/>
      <c r="S969" s="9"/>
      <c r="T969" s="9"/>
      <c r="U969" s="9"/>
      <c r="V969" s="9"/>
      <c r="W969" s="9"/>
      <c r="X969" s="9"/>
      <c r="Y969" s="9"/>
    </row>
    <row r="970" spans="1:25" x14ac:dyDescent="0.25">
      <c r="A970" s="6" t="s">
        <v>11</v>
      </c>
      <c r="B970" s="4">
        <v>509</v>
      </c>
      <c r="C970" s="19">
        <v>0.2</v>
      </c>
      <c r="D970" s="19">
        <v>0.2</v>
      </c>
      <c r="E970" s="19">
        <v>0.2</v>
      </c>
      <c r="F970" s="20"/>
      <c r="G970" s="20"/>
      <c r="H970" s="20"/>
      <c r="I970" s="20"/>
      <c r="J970" s="20"/>
      <c r="K970" s="20"/>
      <c r="L970" s="20"/>
      <c r="M970" s="20"/>
      <c r="N970" s="20"/>
      <c r="O970" s="20"/>
      <c r="P970" s="20"/>
      <c r="Q970" s="2"/>
      <c r="R970" s="2"/>
      <c r="S970" s="2"/>
      <c r="T970" s="2"/>
      <c r="U970" s="2"/>
      <c r="V970" s="2"/>
      <c r="W970" s="2"/>
      <c r="X970" s="2"/>
      <c r="Y970" s="2"/>
    </row>
    <row r="971" spans="1:25" x14ac:dyDescent="0.25">
      <c r="A971" s="5" t="s">
        <v>10</v>
      </c>
      <c r="B971" s="4">
        <v>197</v>
      </c>
      <c r="C971" s="19">
        <v>0.2</v>
      </c>
      <c r="D971" s="19">
        <v>0.2</v>
      </c>
      <c r="E971" s="19">
        <v>0.2</v>
      </c>
      <c r="F971" s="20"/>
      <c r="G971" s="20"/>
      <c r="H971" s="20"/>
      <c r="I971" s="20"/>
      <c r="J971" s="20"/>
      <c r="K971" s="20"/>
      <c r="L971" s="20"/>
      <c r="M971" s="20"/>
      <c r="N971" s="20"/>
      <c r="O971" s="20"/>
      <c r="P971" s="20"/>
      <c r="Q971" s="2"/>
      <c r="R971" s="2"/>
      <c r="S971" s="2"/>
      <c r="T971" s="2"/>
      <c r="U971" s="2"/>
      <c r="V971" s="2"/>
      <c r="W971" s="2"/>
      <c r="X971" s="2"/>
      <c r="Y971" s="2"/>
    </row>
    <row r="972" spans="1:25" x14ac:dyDescent="0.25">
      <c r="A972" s="5" t="s">
        <v>9</v>
      </c>
      <c r="B972" s="4">
        <v>60</v>
      </c>
      <c r="C972" s="19">
        <v>0.1</v>
      </c>
      <c r="D972" s="19">
        <v>0.2</v>
      </c>
      <c r="E972" s="19">
        <v>0.2</v>
      </c>
      <c r="F972" s="20"/>
      <c r="G972" s="20"/>
      <c r="H972" s="20"/>
      <c r="I972" s="20"/>
      <c r="J972" s="20"/>
      <c r="K972" s="20"/>
      <c r="L972" s="20"/>
      <c r="M972" s="20"/>
      <c r="N972" s="20"/>
      <c r="O972" s="20"/>
      <c r="P972" s="20"/>
      <c r="Q972" s="2"/>
      <c r="R972" s="2"/>
      <c r="S972" s="2"/>
      <c r="T972" s="2"/>
      <c r="U972" s="2"/>
      <c r="V972" s="2"/>
      <c r="W972" s="2"/>
      <c r="X972" s="2"/>
      <c r="Y972" s="2"/>
    </row>
    <row r="973" spans="1:25" x14ac:dyDescent="0.25">
      <c r="A973" s="5" t="s">
        <v>8</v>
      </c>
      <c r="B973" s="4">
        <v>66</v>
      </c>
      <c r="C973" s="19">
        <v>0.2</v>
      </c>
      <c r="D973" s="19">
        <v>0.2</v>
      </c>
      <c r="E973" s="19">
        <v>0.2</v>
      </c>
      <c r="F973" s="20"/>
      <c r="G973" s="20"/>
      <c r="H973" s="20"/>
      <c r="I973" s="20"/>
      <c r="J973" s="20"/>
      <c r="K973" s="20"/>
      <c r="L973" s="20"/>
      <c r="M973" s="20"/>
      <c r="N973" s="20"/>
      <c r="O973" s="20"/>
      <c r="P973" s="20"/>
      <c r="Q973" s="2"/>
      <c r="R973" s="2"/>
      <c r="S973" s="2"/>
      <c r="T973" s="2"/>
      <c r="U973" s="2"/>
      <c r="V973" s="2"/>
      <c r="W973" s="2"/>
      <c r="X973" s="2"/>
      <c r="Y973" s="2"/>
    </row>
    <row r="974" spans="1:25" x14ac:dyDescent="0.25">
      <c r="A974" s="5" t="s">
        <v>7</v>
      </c>
      <c r="B974" s="4">
        <v>74</v>
      </c>
      <c r="C974" s="19">
        <v>0.2</v>
      </c>
      <c r="D974" s="19">
        <v>0.2</v>
      </c>
      <c r="E974" s="19">
        <v>0.3</v>
      </c>
      <c r="F974" s="20"/>
      <c r="G974" s="20"/>
      <c r="H974" s="20"/>
      <c r="I974" s="20"/>
      <c r="J974" s="20"/>
      <c r="K974" s="20"/>
      <c r="L974" s="20"/>
      <c r="M974" s="20"/>
      <c r="N974" s="20"/>
      <c r="O974" s="20"/>
      <c r="P974" s="20"/>
      <c r="Q974" s="2"/>
      <c r="R974" s="2"/>
      <c r="S974" s="2"/>
      <c r="T974" s="2"/>
      <c r="U974" s="2"/>
      <c r="V974" s="2"/>
      <c r="W974" s="2"/>
      <c r="X974" s="2"/>
      <c r="Y974" s="2"/>
    </row>
    <row r="975" spans="1:25" x14ac:dyDescent="0.25">
      <c r="A975" s="5" t="s">
        <v>6</v>
      </c>
      <c r="B975" s="4">
        <v>112</v>
      </c>
      <c r="C975" s="19">
        <v>0.2</v>
      </c>
      <c r="D975" s="19">
        <v>0.2</v>
      </c>
      <c r="E975" s="19">
        <v>0.2</v>
      </c>
      <c r="F975" s="20"/>
      <c r="G975" s="20"/>
      <c r="H975" s="20"/>
      <c r="I975" s="20"/>
      <c r="J975" s="20"/>
      <c r="K975" s="20"/>
      <c r="L975" s="20"/>
      <c r="M975" s="20"/>
      <c r="N975" s="20"/>
      <c r="O975" s="20"/>
      <c r="P975" s="20"/>
      <c r="Q975" s="2"/>
      <c r="R975" s="2"/>
      <c r="S975" s="2"/>
      <c r="T975" s="2"/>
      <c r="U975" s="2"/>
      <c r="V975" s="2"/>
      <c r="W975" s="2"/>
      <c r="X975" s="2"/>
      <c r="Y975" s="2"/>
    </row>
    <row r="976" spans="1:25" x14ac:dyDescent="0.25">
      <c r="A976" s="5" t="s">
        <v>5</v>
      </c>
      <c r="B976" s="4">
        <v>349</v>
      </c>
      <c r="C976" s="19">
        <v>0.2</v>
      </c>
      <c r="D976" s="19">
        <v>0.2</v>
      </c>
      <c r="E976" s="19">
        <v>0.2</v>
      </c>
      <c r="F976" s="20"/>
      <c r="G976" s="20"/>
      <c r="H976" s="20"/>
      <c r="I976" s="20"/>
      <c r="J976" s="20"/>
      <c r="K976" s="20"/>
      <c r="L976" s="20"/>
      <c r="M976" s="20"/>
      <c r="N976" s="20"/>
      <c r="O976" s="20"/>
      <c r="P976" s="20"/>
      <c r="Q976" s="2"/>
      <c r="R976" s="2"/>
      <c r="S976" s="2"/>
      <c r="T976" s="2"/>
      <c r="U976" s="2"/>
      <c r="V976" s="2"/>
      <c r="W976" s="2"/>
      <c r="X976" s="2"/>
      <c r="Y976" s="2"/>
    </row>
    <row r="977" spans="1:25" x14ac:dyDescent="0.25">
      <c r="A977" s="5" t="s">
        <v>4</v>
      </c>
      <c r="B977" s="4">
        <v>148</v>
      </c>
      <c r="C977" s="19">
        <v>0.2</v>
      </c>
      <c r="D977" s="19">
        <v>0.2</v>
      </c>
      <c r="E977" s="19">
        <v>0.2</v>
      </c>
      <c r="F977" s="20"/>
      <c r="G977" s="20"/>
      <c r="H977" s="20"/>
      <c r="I977" s="20"/>
      <c r="J977" s="20"/>
      <c r="K977" s="20"/>
      <c r="L977" s="20"/>
      <c r="M977" s="20"/>
      <c r="N977" s="20"/>
      <c r="O977" s="20"/>
      <c r="P977" s="20"/>
      <c r="Q977" s="2"/>
      <c r="R977" s="2"/>
      <c r="S977" s="2"/>
      <c r="T977" s="2"/>
      <c r="U977" s="2"/>
      <c r="V977" s="2"/>
      <c r="W977" s="2"/>
      <c r="X977" s="2"/>
      <c r="Y977" s="2"/>
    </row>
    <row r="978" spans="1:25" x14ac:dyDescent="0.25">
      <c r="A978" s="5" t="s">
        <v>3</v>
      </c>
      <c r="B978" s="4">
        <v>75</v>
      </c>
      <c r="C978" s="19">
        <v>0.2</v>
      </c>
      <c r="D978" s="19">
        <v>0.2</v>
      </c>
      <c r="E978" s="19">
        <v>0.3</v>
      </c>
      <c r="F978" s="20"/>
      <c r="G978" s="20"/>
      <c r="H978" s="20"/>
      <c r="I978" s="20"/>
      <c r="J978" s="20"/>
      <c r="K978" s="20"/>
      <c r="L978" s="20"/>
      <c r="M978" s="20"/>
      <c r="N978" s="20"/>
      <c r="O978" s="20"/>
      <c r="P978" s="20"/>
      <c r="Q978" s="2"/>
      <c r="R978" s="2"/>
      <c r="S978" s="2"/>
      <c r="T978" s="2"/>
      <c r="U978" s="2"/>
      <c r="V978" s="2"/>
      <c r="W978" s="2"/>
      <c r="X978" s="2"/>
      <c r="Y978" s="2"/>
    </row>
    <row r="979" spans="1:25" x14ac:dyDescent="0.25">
      <c r="A979" s="5" t="s">
        <v>2</v>
      </c>
      <c r="B979" s="4">
        <v>197</v>
      </c>
      <c r="C979" s="19">
        <v>0.2</v>
      </c>
      <c r="D979" s="19">
        <v>0.2</v>
      </c>
      <c r="E979" s="19">
        <v>0.2</v>
      </c>
      <c r="F979" s="20"/>
      <c r="G979" s="20"/>
      <c r="H979" s="20"/>
      <c r="I979" s="20"/>
      <c r="J979" s="20"/>
      <c r="K979" s="20"/>
      <c r="L979" s="20"/>
      <c r="M979" s="20"/>
      <c r="N979" s="20"/>
      <c r="O979" s="20"/>
      <c r="P979" s="20"/>
      <c r="Q979" s="2"/>
      <c r="R979" s="2"/>
      <c r="S979" s="2"/>
      <c r="T979" s="2"/>
      <c r="U979" s="2"/>
      <c r="V979" s="2"/>
      <c r="W979" s="2"/>
      <c r="X979" s="2"/>
      <c r="Y979" s="2"/>
    </row>
    <row r="980" spans="1:25" x14ac:dyDescent="0.25">
      <c r="A980" s="5" t="s">
        <v>1</v>
      </c>
      <c r="B980" s="4">
        <v>70</v>
      </c>
      <c r="C980" s="19">
        <v>0.2</v>
      </c>
      <c r="D980" s="19">
        <v>0.2</v>
      </c>
      <c r="E980" s="19">
        <v>0.2</v>
      </c>
      <c r="F980" s="20"/>
      <c r="G980" s="20"/>
      <c r="H980" s="20"/>
      <c r="I980" s="20"/>
      <c r="J980" s="20"/>
      <c r="K980" s="20"/>
      <c r="L980" s="20"/>
      <c r="M980" s="20"/>
      <c r="N980" s="20"/>
      <c r="O980" s="20"/>
      <c r="P980" s="20"/>
      <c r="Q980" s="2"/>
      <c r="R980" s="2"/>
      <c r="S980" s="2"/>
      <c r="T980" s="2"/>
      <c r="U980" s="2"/>
      <c r="V980" s="2"/>
      <c r="W980" s="2"/>
      <c r="X980" s="2"/>
      <c r="Y980" s="2"/>
    </row>
    <row r="981" spans="1:25" x14ac:dyDescent="0.25">
      <c r="A981" s="5" t="s">
        <v>0</v>
      </c>
      <c r="B981" s="4">
        <v>158</v>
      </c>
      <c r="C981" s="19">
        <v>0.2</v>
      </c>
      <c r="D981" s="19">
        <v>0.2</v>
      </c>
      <c r="E981" s="19">
        <v>0.2</v>
      </c>
      <c r="F981" s="20"/>
      <c r="G981" s="20"/>
      <c r="H981" s="20"/>
      <c r="I981" s="20"/>
      <c r="J981" s="20"/>
      <c r="K981" s="20"/>
      <c r="L981" s="20"/>
      <c r="M981" s="20"/>
      <c r="N981" s="20"/>
      <c r="O981" s="20"/>
      <c r="P981" s="20"/>
      <c r="Q981" s="2"/>
      <c r="R981" s="2"/>
      <c r="S981" s="2"/>
      <c r="T981" s="2"/>
      <c r="U981" s="2"/>
      <c r="V981" s="2"/>
      <c r="W981" s="2"/>
      <c r="X981" s="2"/>
      <c r="Y981" s="2"/>
    </row>
    <row r="983" spans="1:25" x14ac:dyDescent="0.25">
      <c r="A983" s="1" t="s">
        <v>77</v>
      </c>
      <c r="G983" s="1" t="s">
        <v>76</v>
      </c>
    </row>
    <row r="985" spans="1:25" x14ac:dyDescent="0.25">
      <c r="A985" s="10" t="s">
        <v>16</v>
      </c>
      <c r="B985" s="10" t="s">
        <v>15</v>
      </c>
      <c r="C985" s="10" t="s">
        <v>75</v>
      </c>
      <c r="D985" s="10" t="s">
        <v>74</v>
      </c>
      <c r="E985" s="10" t="s">
        <v>73</v>
      </c>
      <c r="F985" s="9"/>
      <c r="G985" s="10" t="s">
        <v>16</v>
      </c>
      <c r="H985" s="10" t="s">
        <v>15</v>
      </c>
      <c r="I985" s="10" t="s">
        <v>75</v>
      </c>
      <c r="J985" s="10" t="s">
        <v>74</v>
      </c>
      <c r="K985" s="10" t="s">
        <v>73</v>
      </c>
      <c r="L985" s="9"/>
      <c r="M985" s="9"/>
      <c r="N985" s="9"/>
      <c r="O985" s="9"/>
      <c r="P985" s="9"/>
      <c r="Q985" s="9"/>
      <c r="R985" s="9"/>
      <c r="S985" s="9"/>
      <c r="T985" s="9"/>
      <c r="U985" s="9"/>
      <c r="V985" s="9"/>
      <c r="W985" s="9"/>
      <c r="X985" s="9"/>
      <c r="Y985" s="9"/>
    </row>
    <row r="986" spans="1:25" x14ac:dyDescent="0.25">
      <c r="A986" s="6" t="s">
        <v>11</v>
      </c>
      <c r="B986" s="4">
        <v>914</v>
      </c>
      <c r="C986" s="28">
        <v>589.57249999999999</v>
      </c>
      <c r="D986" s="28">
        <v>689.45810000000006</v>
      </c>
      <c r="E986" s="28">
        <v>802.67505000000006</v>
      </c>
      <c r="F986" s="20"/>
      <c r="G986" s="25" t="s">
        <v>11</v>
      </c>
      <c r="H986" s="26">
        <v>885</v>
      </c>
      <c r="I986" s="28">
        <v>1755.3588</v>
      </c>
      <c r="J986" s="28">
        <v>2036.35</v>
      </c>
      <c r="K986" s="28">
        <v>2364.91</v>
      </c>
      <c r="L986" s="20"/>
      <c r="M986" s="20"/>
      <c r="N986" s="20"/>
      <c r="O986" s="20"/>
      <c r="P986" s="20"/>
      <c r="Q986" s="2"/>
      <c r="R986" s="2"/>
      <c r="S986" s="2"/>
      <c r="T986" s="2"/>
      <c r="U986" s="2"/>
      <c r="V986" s="2"/>
      <c r="W986" s="2"/>
      <c r="X986" s="2"/>
      <c r="Y986" s="2"/>
    </row>
    <row r="987" spans="1:25" x14ac:dyDescent="0.25">
      <c r="A987" s="5" t="s">
        <v>10</v>
      </c>
      <c r="B987" s="4">
        <v>373</v>
      </c>
      <c r="C987" s="28">
        <v>606.39</v>
      </c>
      <c r="D987" s="28">
        <v>700</v>
      </c>
      <c r="E987" s="28">
        <v>836.37</v>
      </c>
      <c r="F987" s="20"/>
      <c r="G987" s="27" t="s">
        <v>10</v>
      </c>
      <c r="H987" s="26">
        <v>357</v>
      </c>
      <c r="I987" s="28">
        <v>1798.25</v>
      </c>
      <c r="J987" s="28">
        <v>2117.21</v>
      </c>
      <c r="K987" s="28">
        <v>2397.6799999999998</v>
      </c>
      <c r="L987" s="20"/>
      <c r="M987" s="20"/>
      <c r="N987" s="20"/>
      <c r="O987" s="20"/>
      <c r="P987" s="20"/>
      <c r="Q987" s="2"/>
      <c r="R987" s="2"/>
      <c r="S987" s="2"/>
      <c r="T987" s="2"/>
      <c r="U987" s="2"/>
      <c r="V987" s="2"/>
      <c r="W987" s="2"/>
      <c r="X987" s="2"/>
      <c r="Y987" s="2"/>
    </row>
    <row r="988" spans="1:25" x14ac:dyDescent="0.25">
      <c r="A988" s="5" t="s">
        <v>9</v>
      </c>
      <c r="B988" s="4">
        <v>106</v>
      </c>
      <c r="C988" s="28">
        <v>651.71249999999998</v>
      </c>
      <c r="D988" s="28">
        <v>783.65</v>
      </c>
      <c r="E988" s="28">
        <v>875.25</v>
      </c>
      <c r="F988" s="20"/>
      <c r="G988" s="27" t="s">
        <v>9</v>
      </c>
      <c r="H988" s="26">
        <v>104</v>
      </c>
      <c r="I988" s="28">
        <v>1849.345</v>
      </c>
      <c r="J988" s="28">
        <v>2269.3721</v>
      </c>
      <c r="K988" s="28">
        <v>2629.4050000000002</v>
      </c>
      <c r="L988" s="20"/>
      <c r="M988" s="20"/>
      <c r="N988" s="20"/>
      <c r="O988" s="20"/>
      <c r="P988" s="20"/>
      <c r="Q988" s="2"/>
      <c r="R988" s="2"/>
      <c r="S988" s="2"/>
      <c r="T988" s="2"/>
      <c r="U988" s="2"/>
      <c r="V988" s="2"/>
      <c r="W988" s="2"/>
      <c r="X988" s="2"/>
      <c r="Y988" s="2"/>
    </row>
    <row r="989" spans="1:25" x14ac:dyDescent="0.25">
      <c r="A989" s="5" t="s">
        <v>8</v>
      </c>
      <c r="B989" s="4">
        <v>162</v>
      </c>
      <c r="C989" s="28">
        <v>557.16224999999997</v>
      </c>
      <c r="D989" s="28">
        <v>656.40349999999989</v>
      </c>
      <c r="E989" s="28">
        <v>755.16210000000001</v>
      </c>
      <c r="F989" s="20"/>
      <c r="G989" s="27" t="s">
        <v>8</v>
      </c>
      <c r="H989" s="26">
        <v>158</v>
      </c>
      <c r="I989" s="28">
        <v>1688.0694000000001</v>
      </c>
      <c r="J989" s="28">
        <v>1958.2</v>
      </c>
      <c r="K989" s="28">
        <v>2257.4875000000002</v>
      </c>
      <c r="L989" s="20"/>
      <c r="M989" s="20"/>
      <c r="N989" s="20"/>
      <c r="O989" s="20"/>
      <c r="P989" s="20"/>
      <c r="Q989" s="2"/>
      <c r="R989" s="2"/>
      <c r="S989" s="2"/>
      <c r="T989" s="2"/>
      <c r="U989" s="2"/>
      <c r="V989" s="2"/>
      <c r="W989" s="2"/>
      <c r="X989" s="2"/>
      <c r="Y989" s="2"/>
    </row>
    <row r="990" spans="1:25" x14ac:dyDescent="0.25">
      <c r="A990" s="5" t="s">
        <v>7</v>
      </c>
      <c r="B990" s="4">
        <v>117</v>
      </c>
      <c r="C990" s="28">
        <v>586.27</v>
      </c>
      <c r="D990" s="28">
        <v>682.14</v>
      </c>
      <c r="E990" s="28">
        <v>772.14</v>
      </c>
      <c r="F990" s="20"/>
      <c r="G990" s="27" t="s">
        <v>7</v>
      </c>
      <c r="H990" s="26">
        <v>115</v>
      </c>
      <c r="I990" s="28">
        <v>1744.5182</v>
      </c>
      <c r="J990" s="28">
        <v>1981.4</v>
      </c>
      <c r="K990" s="28">
        <v>2317.85</v>
      </c>
      <c r="L990" s="20"/>
      <c r="M990" s="20"/>
      <c r="N990" s="20"/>
      <c r="O990" s="20"/>
      <c r="P990" s="20"/>
      <c r="Q990" s="2"/>
      <c r="R990" s="2"/>
      <c r="S990" s="2"/>
      <c r="T990" s="2"/>
      <c r="U990" s="2"/>
      <c r="V990" s="2"/>
      <c r="W990" s="2"/>
      <c r="X990" s="2"/>
      <c r="Y990" s="2"/>
    </row>
    <row r="991" spans="1:25" x14ac:dyDescent="0.25">
      <c r="A991" s="5" t="s">
        <v>6</v>
      </c>
      <c r="B991" s="4">
        <v>156</v>
      </c>
      <c r="C991" s="28">
        <v>573.5675</v>
      </c>
      <c r="D991" s="28">
        <v>651.14</v>
      </c>
      <c r="E991" s="28">
        <v>756.29500000000007</v>
      </c>
      <c r="F991" s="20"/>
      <c r="G991" s="27" t="s">
        <v>6</v>
      </c>
      <c r="H991" s="26">
        <v>151</v>
      </c>
      <c r="I991" s="28">
        <v>1602</v>
      </c>
      <c r="J991" s="28">
        <v>1902</v>
      </c>
      <c r="K991" s="28">
        <v>2237.1049999999996</v>
      </c>
      <c r="L991" s="20"/>
      <c r="M991" s="20"/>
      <c r="N991" s="20"/>
      <c r="O991" s="20"/>
      <c r="P991" s="20"/>
      <c r="Q991" s="2"/>
      <c r="R991" s="2"/>
      <c r="S991" s="2"/>
      <c r="T991" s="2"/>
      <c r="U991" s="2"/>
      <c r="V991" s="2"/>
      <c r="W991" s="2"/>
      <c r="X991" s="2"/>
      <c r="Y991" s="2"/>
    </row>
    <row r="992" spans="1:25" x14ac:dyDescent="0.25">
      <c r="A992" s="5" t="s">
        <v>5</v>
      </c>
      <c r="B992" s="4">
        <v>628</v>
      </c>
      <c r="C992" s="28">
        <v>580.27749999999992</v>
      </c>
      <c r="D992" s="28">
        <v>665.36609999999996</v>
      </c>
      <c r="E992" s="28">
        <v>773.46500000000003</v>
      </c>
      <c r="F992" s="20"/>
      <c r="G992" s="27" t="s">
        <v>5</v>
      </c>
      <c r="H992" s="26">
        <v>614</v>
      </c>
      <c r="I992" s="28">
        <v>1728.91995</v>
      </c>
      <c r="J992" s="28">
        <v>1994.7240000000002</v>
      </c>
      <c r="K992" s="28">
        <v>2314.5</v>
      </c>
      <c r="L992" s="20"/>
      <c r="M992" s="20"/>
      <c r="N992" s="20"/>
      <c r="O992" s="20"/>
      <c r="P992" s="20"/>
      <c r="Q992" s="2"/>
      <c r="R992" s="2"/>
      <c r="S992" s="2"/>
      <c r="T992" s="2"/>
      <c r="U992" s="2"/>
      <c r="V992" s="2"/>
      <c r="W992" s="2"/>
      <c r="X992" s="2"/>
      <c r="Y992" s="2"/>
    </row>
    <row r="993" spans="1:25" x14ac:dyDescent="0.25">
      <c r="A993" s="5" t="s">
        <v>4</v>
      </c>
      <c r="B993" s="4">
        <v>263</v>
      </c>
      <c r="C993" s="28">
        <v>645.56999999999994</v>
      </c>
      <c r="D993" s="28">
        <v>755</v>
      </c>
      <c r="E993" s="28">
        <v>874.14499999999998</v>
      </c>
      <c r="F993" s="20"/>
      <c r="G993" s="27" t="s">
        <v>4</v>
      </c>
      <c r="H993" s="26">
        <v>250</v>
      </c>
      <c r="I993" s="28">
        <v>1803.38</v>
      </c>
      <c r="J993" s="28">
        <v>2168.2956999999997</v>
      </c>
      <c r="K993" s="28">
        <v>2498</v>
      </c>
      <c r="L993" s="20"/>
      <c r="M993" s="20"/>
      <c r="N993" s="20"/>
      <c r="O993" s="20"/>
      <c r="P993" s="20"/>
      <c r="Q993" s="2"/>
      <c r="R993" s="2"/>
      <c r="S993" s="2"/>
      <c r="T993" s="2"/>
      <c r="U993" s="2"/>
      <c r="V993" s="2"/>
      <c r="W993" s="2"/>
      <c r="X993" s="2"/>
      <c r="Y993" s="2"/>
    </row>
    <row r="994" spans="1:25" x14ac:dyDescent="0.25">
      <c r="A994" s="5" t="s">
        <v>3</v>
      </c>
      <c r="B994" s="4">
        <v>177</v>
      </c>
      <c r="C994" s="28">
        <v>526.15</v>
      </c>
      <c r="D994" s="28">
        <v>666.5394</v>
      </c>
      <c r="E994" s="28">
        <v>790.1</v>
      </c>
      <c r="F994" s="20"/>
      <c r="G994" s="27" t="s">
        <v>3</v>
      </c>
      <c r="H994" s="26">
        <v>171</v>
      </c>
      <c r="I994" s="28">
        <v>1574.165</v>
      </c>
      <c r="J994" s="28">
        <v>1932.9612</v>
      </c>
      <c r="K994" s="28">
        <v>2315.3018000000002</v>
      </c>
      <c r="L994" s="20"/>
      <c r="M994" s="20"/>
      <c r="N994" s="20"/>
      <c r="O994" s="20"/>
      <c r="P994" s="20"/>
      <c r="Q994" s="2"/>
      <c r="R994" s="2"/>
      <c r="S994" s="2"/>
      <c r="T994" s="2"/>
      <c r="U994" s="2"/>
      <c r="V994" s="2"/>
      <c r="W994" s="2"/>
      <c r="X994" s="2"/>
      <c r="Y994" s="2"/>
    </row>
    <row r="995" spans="1:25" x14ac:dyDescent="0.25">
      <c r="A995" s="5" t="s">
        <v>2</v>
      </c>
      <c r="B995" s="4">
        <v>401</v>
      </c>
      <c r="C995" s="28">
        <v>588.66240000000005</v>
      </c>
      <c r="D995" s="28">
        <v>696.82320000000004</v>
      </c>
      <c r="E995" s="28">
        <v>810.86940000000004</v>
      </c>
      <c r="F995" s="20"/>
      <c r="G995" s="27" t="s">
        <v>2</v>
      </c>
      <c r="H995" s="26">
        <v>389</v>
      </c>
      <c r="I995" s="28">
        <v>1750.34</v>
      </c>
      <c r="J995" s="28">
        <v>2048</v>
      </c>
      <c r="K995" s="28">
        <v>2367.42</v>
      </c>
      <c r="L995" s="20"/>
      <c r="M995" s="20"/>
      <c r="N995" s="20"/>
      <c r="O995" s="20"/>
      <c r="P995" s="20"/>
      <c r="Q995" s="2"/>
      <c r="R995" s="2"/>
      <c r="S995" s="2"/>
      <c r="T995" s="2"/>
      <c r="U995" s="2"/>
      <c r="V995" s="2"/>
      <c r="W995" s="2"/>
      <c r="X995" s="2"/>
      <c r="Y995" s="2"/>
    </row>
    <row r="996" spans="1:25" x14ac:dyDescent="0.25">
      <c r="A996" s="5" t="s">
        <v>1</v>
      </c>
      <c r="B996" s="4">
        <v>126</v>
      </c>
      <c r="C996" s="28">
        <v>614.39054999999996</v>
      </c>
      <c r="D996" s="28">
        <v>684.84659999999997</v>
      </c>
      <c r="E996" s="28">
        <v>797.70499999999993</v>
      </c>
      <c r="F996" s="20"/>
      <c r="G996" s="27" t="s">
        <v>1</v>
      </c>
      <c r="H996" s="26">
        <v>118</v>
      </c>
      <c r="I996" s="28">
        <v>1857.1273000000001</v>
      </c>
      <c r="J996" s="28">
        <v>2101.0407</v>
      </c>
      <c r="K996" s="28">
        <v>2439.5625</v>
      </c>
      <c r="L996" s="20"/>
      <c r="M996" s="20"/>
      <c r="N996" s="20"/>
      <c r="O996" s="20"/>
      <c r="P996" s="20"/>
      <c r="Q996" s="2"/>
      <c r="R996" s="2"/>
      <c r="S996" s="2"/>
      <c r="T996" s="2"/>
      <c r="U996" s="2"/>
      <c r="V996" s="2"/>
      <c r="W996" s="2"/>
      <c r="X996" s="2"/>
      <c r="Y996" s="2"/>
    </row>
    <row r="997" spans="1:25" x14ac:dyDescent="0.25">
      <c r="A997" s="5" t="s">
        <v>0</v>
      </c>
      <c r="B997" s="4">
        <v>204</v>
      </c>
      <c r="C997" s="28">
        <v>611.39750000000004</v>
      </c>
      <c r="D997" s="28">
        <v>691.5</v>
      </c>
      <c r="E997" s="28">
        <v>808.755</v>
      </c>
      <c r="F997" s="20"/>
      <c r="G997" s="27" t="s">
        <v>0</v>
      </c>
      <c r="H997" s="26">
        <v>202</v>
      </c>
      <c r="I997" s="28">
        <v>1788.3175000000001</v>
      </c>
      <c r="J997" s="28">
        <v>2081.9592000000002</v>
      </c>
      <c r="K997" s="28">
        <v>2344.4710500000001</v>
      </c>
      <c r="L997" s="20"/>
      <c r="M997" s="20"/>
      <c r="N997" s="20"/>
      <c r="O997" s="20"/>
      <c r="P997" s="20"/>
      <c r="Q997" s="2"/>
      <c r="R997" s="2"/>
      <c r="S997" s="2"/>
      <c r="T997" s="2"/>
      <c r="U997" s="2"/>
      <c r="V997" s="2"/>
      <c r="W997" s="2"/>
      <c r="X997" s="2"/>
      <c r="Y997" s="2"/>
    </row>
    <row r="999" spans="1:25" x14ac:dyDescent="0.25">
      <c r="A999" s="1" t="s">
        <v>72</v>
      </c>
    </row>
    <row r="1001" spans="1:25" x14ac:dyDescent="0.25">
      <c r="A1001" s="7" t="s">
        <v>16</v>
      </c>
      <c r="B1001" s="7" t="s">
        <v>15</v>
      </c>
      <c r="C1001" s="10" t="s">
        <v>14</v>
      </c>
      <c r="D1001" s="10" t="s">
        <v>43</v>
      </c>
      <c r="E1001" s="9"/>
      <c r="F1001" s="9"/>
      <c r="G1001" s="9"/>
      <c r="H1001" s="9"/>
      <c r="I1001" s="9"/>
      <c r="J1001" s="9"/>
      <c r="K1001" s="9"/>
      <c r="L1001" s="9"/>
      <c r="M1001" s="9"/>
      <c r="N1001" s="9"/>
      <c r="O1001" s="9"/>
      <c r="P1001" s="9"/>
      <c r="Q1001" s="8"/>
      <c r="R1001" s="8"/>
      <c r="S1001" s="8"/>
      <c r="T1001" s="8"/>
      <c r="U1001" s="8"/>
      <c r="V1001" s="8"/>
      <c r="W1001" s="8"/>
      <c r="X1001" s="8"/>
      <c r="Y1001" s="8"/>
    </row>
    <row r="1002" spans="1:25" x14ac:dyDescent="0.25">
      <c r="A1002" s="6" t="s">
        <v>11</v>
      </c>
      <c r="B1002" s="4">
        <v>2481</v>
      </c>
      <c r="C1002" s="19">
        <v>0.66424828698105598</v>
      </c>
      <c r="D1002" s="19">
        <v>0.33575171301894396</v>
      </c>
      <c r="E1002" s="20"/>
      <c r="F1002" s="20"/>
      <c r="G1002" s="20"/>
      <c r="H1002" s="20"/>
      <c r="I1002" s="20"/>
      <c r="J1002" s="20"/>
      <c r="K1002" s="20"/>
      <c r="L1002" s="20"/>
      <c r="M1002" s="20"/>
      <c r="N1002" s="20"/>
      <c r="O1002" s="20"/>
      <c r="P1002" s="20"/>
      <c r="Q1002" s="2"/>
      <c r="R1002" s="2"/>
      <c r="S1002" s="2"/>
      <c r="T1002" s="2"/>
      <c r="U1002" s="2"/>
      <c r="V1002" s="2"/>
      <c r="W1002" s="2"/>
      <c r="X1002" s="2"/>
      <c r="Y1002" s="2"/>
    </row>
    <row r="1003" spans="1:25" x14ac:dyDescent="0.25">
      <c r="A1003" s="5" t="s">
        <v>10</v>
      </c>
      <c r="B1003" s="4">
        <v>900</v>
      </c>
      <c r="C1003" s="19">
        <v>0.68777777777777782</v>
      </c>
      <c r="D1003" s="19">
        <v>0.31222222222222223</v>
      </c>
      <c r="E1003" s="20"/>
      <c r="F1003" s="20"/>
      <c r="G1003" s="20"/>
      <c r="H1003" s="20"/>
      <c r="I1003" s="20"/>
      <c r="J1003" s="20"/>
      <c r="K1003" s="20"/>
      <c r="L1003" s="20"/>
      <c r="M1003" s="20"/>
      <c r="N1003" s="20"/>
      <c r="O1003" s="20"/>
      <c r="P1003" s="20"/>
      <c r="Q1003" s="2"/>
      <c r="R1003" s="2"/>
      <c r="S1003" s="2"/>
      <c r="T1003" s="2"/>
      <c r="U1003" s="2"/>
      <c r="V1003" s="2"/>
      <c r="W1003" s="2"/>
      <c r="X1003" s="2"/>
      <c r="Y1003" s="2"/>
    </row>
    <row r="1004" spans="1:25" x14ac:dyDescent="0.25">
      <c r="A1004" s="5" t="s">
        <v>9</v>
      </c>
      <c r="B1004" s="4">
        <v>366</v>
      </c>
      <c r="C1004" s="19">
        <v>0.64207650273224048</v>
      </c>
      <c r="D1004" s="19">
        <v>0.35792349726775957</v>
      </c>
      <c r="E1004" s="20"/>
      <c r="F1004" s="20"/>
      <c r="G1004" s="20"/>
      <c r="H1004" s="20"/>
      <c r="I1004" s="20"/>
      <c r="J1004" s="20"/>
      <c r="K1004" s="20"/>
      <c r="L1004" s="20"/>
      <c r="M1004" s="20"/>
      <c r="N1004" s="20"/>
      <c r="O1004" s="20"/>
      <c r="P1004" s="20"/>
      <c r="Q1004" s="2"/>
      <c r="R1004" s="2"/>
      <c r="S1004" s="2"/>
      <c r="T1004" s="2"/>
      <c r="U1004" s="2"/>
      <c r="V1004" s="2"/>
      <c r="W1004" s="2"/>
      <c r="X1004" s="2"/>
      <c r="Y1004" s="2"/>
    </row>
    <row r="1005" spans="1:25" x14ac:dyDescent="0.25">
      <c r="A1005" s="5" t="s">
        <v>8</v>
      </c>
      <c r="B1005" s="4">
        <v>518</v>
      </c>
      <c r="C1005" s="19">
        <v>0.56370656370656369</v>
      </c>
      <c r="D1005" s="19">
        <v>0.43629343629343631</v>
      </c>
      <c r="E1005" s="20"/>
      <c r="F1005" s="20"/>
      <c r="G1005" s="20"/>
      <c r="H1005" s="20"/>
      <c r="I1005" s="20"/>
      <c r="J1005" s="20"/>
      <c r="K1005" s="20"/>
      <c r="L1005" s="20"/>
      <c r="M1005" s="20"/>
      <c r="N1005" s="20"/>
      <c r="O1005" s="20"/>
      <c r="P1005" s="20"/>
      <c r="Q1005" s="2"/>
      <c r="R1005" s="2"/>
      <c r="S1005" s="2"/>
      <c r="T1005" s="2"/>
      <c r="U1005" s="2"/>
      <c r="V1005" s="2"/>
      <c r="W1005" s="2"/>
      <c r="X1005" s="2"/>
      <c r="Y1005" s="2"/>
    </row>
    <row r="1006" spans="1:25" x14ac:dyDescent="0.25">
      <c r="A1006" s="5" t="s">
        <v>7</v>
      </c>
      <c r="B1006" s="4">
        <v>297</v>
      </c>
      <c r="C1006" s="19">
        <v>0.73737373737373735</v>
      </c>
      <c r="D1006" s="19">
        <v>0.26262626262626265</v>
      </c>
      <c r="E1006" s="20"/>
      <c r="F1006" s="20"/>
      <c r="G1006" s="20"/>
      <c r="H1006" s="20"/>
      <c r="I1006" s="20"/>
      <c r="J1006" s="20"/>
      <c r="K1006" s="20"/>
      <c r="L1006" s="20"/>
      <c r="M1006" s="20"/>
      <c r="N1006" s="20"/>
      <c r="O1006" s="20"/>
      <c r="P1006" s="20"/>
      <c r="Q1006" s="2"/>
      <c r="R1006" s="2"/>
      <c r="S1006" s="2"/>
      <c r="T1006" s="2"/>
      <c r="U1006" s="2"/>
      <c r="V1006" s="2"/>
      <c r="W1006" s="2"/>
      <c r="X1006" s="2"/>
      <c r="Y1006" s="2"/>
    </row>
    <row r="1007" spans="1:25" x14ac:dyDescent="0.25">
      <c r="A1007" s="5" t="s">
        <v>6</v>
      </c>
      <c r="B1007" s="4">
        <v>400</v>
      </c>
      <c r="C1007" s="19">
        <v>0.70750000000000002</v>
      </c>
      <c r="D1007" s="19">
        <v>0.29249999999999998</v>
      </c>
      <c r="E1007" s="20"/>
      <c r="F1007" s="20"/>
      <c r="G1007" s="20"/>
      <c r="H1007" s="20"/>
      <c r="I1007" s="20"/>
      <c r="J1007" s="20"/>
      <c r="K1007" s="20"/>
      <c r="L1007" s="20"/>
      <c r="M1007" s="20"/>
      <c r="N1007" s="20"/>
      <c r="O1007" s="20"/>
      <c r="P1007" s="20"/>
      <c r="Q1007" s="2"/>
      <c r="R1007" s="2"/>
      <c r="S1007" s="2"/>
      <c r="T1007" s="2"/>
      <c r="U1007" s="2"/>
      <c r="V1007" s="2"/>
      <c r="W1007" s="2"/>
      <c r="X1007" s="2"/>
      <c r="Y1007" s="2"/>
    </row>
    <row r="1008" spans="1:25" x14ac:dyDescent="0.25">
      <c r="A1008" s="5" t="s">
        <v>5</v>
      </c>
      <c r="B1008" s="4">
        <v>1538</v>
      </c>
      <c r="C1008" s="19">
        <v>0.6671001300390117</v>
      </c>
      <c r="D1008" s="19">
        <v>0.3328998699609883</v>
      </c>
      <c r="E1008" s="20"/>
      <c r="F1008" s="20"/>
      <c r="G1008" s="20"/>
      <c r="H1008" s="20"/>
      <c r="I1008" s="20"/>
      <c r="J1008" s="20"/>
      <c r="K1008" s="20"/>
      <c r="L1008" s="20"/>
      <c r="M1008" s="20"/>
      <c r="N1008" s="20"/>
      <c r="O1008" s="20"/>
      <c r="P1008" s="20"/>
      <c r="Q1008" s="2"/>
      <c r="R1008" s="2"/>
      <c r="S1008" s="2"/>
      <c r="T1008" s="2"/>
      <c r="U1008" s="2"/>
      <c r="V1008" s="2"/>
      <c r="W1008" s="2"/>
      <c r="X1008" s="2"/>
      <c r="Y1008" s="2"/>
    </row>
    <row r="1009" spans="1:25" x14ac:dyDescent="0.25">
      <c r="A1009" s="5" t="s">
        <v>4</v>
      </c>
      <c r="B1009" s="4">
        <v>831</v>
      </c>
      <c r="C1009" s="19">
        <v>0.67027677496991578</v>
      </c>
      <c r="D1009" s="19">
        <v>0.32972322503008422</v>
      </c>
      <c r="E1009" s="20"/>
      <c r="F1009" s="20"/>
      <c r="G1009" s="20"/>
      <c r="H1009" s="20"/>
      <c r="I1009" s="20"/>
      <c r="J1009" s="20"/>
      <c r="K1009" s="20"/>
      <c r="L1009" s="20"/>
      <c r="M1009" s="20"/>
      <c r="N1009" s="20"/>
      <c r="O1009" s="20"/>
      <c r="P1009" s="20"/>
      <c r="Q1009" s="2"/>
      <c r="R1009" s="2"/>
      <c r="S1009" s="2"/>
      <c r="T1009" s="2"/>
      <c r="U1009" s="2"/>
      <c r="V1009" s="2"/>
      <c r="W1009" s="2"/>
      <c r="X1009" s="2"/>
      <c r="Y1009" s="2"/>
    </row>
    <row r="1010" spans="1:25" x14ac:dyDescent="0.25">
      <c r="A1010" s="5" t="s">
        <v>3</v>
      </c>
      <c r="B1010" s="4">
        <v>532</v>
      </c>
      <c r="C1010" s="19">
        <v>0.51879699248120303</v>
      </c>
      <c r="D1010" s="19">
        <v>0.48120300751879697</v>
      </c>
      <c r="E1010" s="20"/>
      <c r="F1010" s="20"/>
      <c r="G1010" s="20"/>
      <c r="H1010" s="20"/>
      <c r="I1010" s="20"/>
      <c r="J1010" s="20"/>
      <c r="K1010" s="20"/>
      <c r="L1010" s="20"/>
      <c r="M1010" s="20"/>
      <c r="N1010" s="20"/>
      <c r="O1010" s="20"/>
      <c r="P1010" s="20"/>
      <c r="Q1010" s="2"/>
      <c r="R1010" s="2"/>
      <c r="S1010" s="2"/>
      <c r="T1010" s="2"/>
      <c r="U1010" s="2"/>
      <c r="V1010" s="2"/>
      <c r="W1010" s="2"/>
      <c r="X1010" s="2"/>
      <c r="Y1010" s="2"/>
    </row>
    <row r="1011" spans="1:25" x14ac:dyDescent="0.25">
      <c r="A1011" s="5" t="s">
        <v>2</v>
      </c>
      <c r="B1011" s="4">
        <v>1023</v>
      </c>
      <c r="C1011" s="19">
        <v>0.68230694037145645</v>
      </c>
      <c r="D1011" s="19">
        <v>0.31769305962854349</v>
      </c>
      <c r="E1011" s="20"/>
      <c r="F1011" s="20"/>
      <c r="G1011" s="20"/>
      <c r="H1011" s="20"/>
      <c r="I1011" s="20"/>
      <c r="J1011" s="20"/>
      <c r="K1011" s="20"/>
      <c r="L1011" s="20"/>
      <c r="M1011" s="20"/>
      <c r="N1011" s="20"/>
      <c r="O1011" s="20"/>
      <c r="P1011" s="20"/>
      <c r="Q1011" s="2"/>
      <c r="R1011" s="2"/>
      <c r="S1011" s="2"/>
      <c r="T1011" s="2"/>
      <c r="U1011" s="2"/>
      <c r="V1011" s="2"/>
      <c r="W1011" s="2"/>
      <c r="X1011" s="2"/>
      <c r="Y1011" s="2"/>
    </row>
    <row r="1012" spans="1:25" x14ac:dyDescent="0.25">
      <c r="A1012" s="5" t="s">
        <v>1</v>
      </c>
      <c r="B1012" s="4">
        <v>324</v>
      </c>
      <c r="C1012" s="19">
        <v>0.6820987654320988</v>
      </c>
      <c r="D1012" s="19">
        <v>0.31790123456790126</v>
      </c>
      <c r="E1012" s="20"/>
      <c r="F1012" s="20"/>
      <c r="G1012" s="20"/>
      <c r="H1012" s="20"/>
      <c r="I1012" s="20"/>
      <c r="J1012" s="20"/>
      <c r="K1012" s="20"/>
      <c r="L1012" s="20"/>
      <c r="M1012" s="20"/>
      <c r="N1012" s="20"/>
      <c r="O1012" s="20"/>
      <c r="P1012" s="20"/>
      <c r="Q1012" s="2"/>
      <c r="R1012" s="2"/>
      <c r="S1012" s="2"/>
      <c r="T1012" s="2"/>
      <c r="U1012" s="2"/>
      <c r="V1012" s="2"/>
      <c r="W1012" s="2"/>
      <c r="X1012" s="2"/>
      <c r="Y1012" s="2"/>
    </row>
    <row r="1013" spans="1:25" x14ac:dyDescent="0.25">
      <c r="A1013" s="5" t="s">
        <v>0</v>
      </c>
      <c r="B1013" s="4">
        <v>560</v>
      </c>
      <c r="C1013" s="19">
        <v>0.7589285714285714</v>
      </c>
      <c r="D1013" s="19">
        <v>0.24107142857142858</v>
      </c>
      <c r="E1013" s="20"/>
      <c r="F1013" s="20"/>
      <c r="G1013" s="20"/>
      <c r="H1013" s="20"/>
      <c r="I1013" s="20"/>
      <c r="J1013" s="20"/>
      <c r="K1013" s="20"/>
      <c r="L1013" s="20"/>
      <c r="M1013" s="20"/>
      <c r="N1013" s="20"/>
      <c r="O1013" s="20"/>
      <c r="P1013" s="20"/>
      <c r="Q1013" s="2"/>
      <c r="R1013" s="2"/>
      <c r="S1013" s="2"/>
      <c r="T1013" s="2"/>
      <c r="U1013" s="2"/>
      <c r="V1013" s="2"/>
      <c r="W1013" s="2"/>
      <c r="X1013" s="2"/>
      <c r="Y1013" s="2"/>
    </row>
    <row r="1015" spans="1:25" x14ac:dyDescent="0.25">
      <c r="A1015" s="1" t="s">
        <v>71</v>
      </c>
    </row>
    <row r="1017" spans="1:25" x14ac:dyDescent="0.25">
      <c r="A1017" s="7" t="s">
        <v>16</v>
      </c>
      <c r="B1017" s="7" t="s">
        <v>15</v>
      </c>
      <c r="C1017" s="10" t="s">
        <v>70</v>
      </c>
      <c r="D1017" s="10" t="s">
        <v>69</v>
      </c>
      <c r="E1017" s="10" t="s">
        <v>68</v>
      </c>
      <c r="F1017" s="10" t="s">
        <v>67</v>
      </c>
      <c r="G1017" s="10" t="s">
        <v>66</v>
      </c>
      <c r="H1017" s="10" t="s">
        <v>65</v>
      </c>
      <c r="I1017" s="10" t="s">
        <v>64</v>
      </c>
      <c r="J1017" s="10" t="s">
        <v>63</v>
      </c>
      <c r="K1017" s="10" t="s">
        <v>62</v>
      </c>
      <c r="L1017" s="10" t="s">
        <v>61</v>
      </c>
      <c r="M1017" s="10" t="s">
        <v>60</v>
      </c>
      <c r="N1017" s="10" t="s">
        <v>59</v>
      </c>
      <c r="O1017" s="9"/>
      <c r="P1017" s="9"/>
      <c r="Q1017" s="8"/>
      <c r="R1017" s="8"/>
      <c r="S1017" s="8"/>
      <c r="T1017" s="8"/>
      <c r="U1017" s="8"/>
      <c r="V1017" s="8"/>
      <c r="W1017" s="8"/>
      <c r="X1017" s="8"/>
      <c r="Y1017" s="8"/>
    </row>
    <row r="1018" spans="1:25" x14ac:dyDescent="0.25">
      <c r="A1018" s="6" t="s">
        <v>11</v>
      </c>
      <c r="B1018" s="4">
        <v>1629</v>
      </c>
      <c r="C1018" s="19">
        <v>1.841620626151013E-2</v>
      </c>
      <c r="D1018" s="19">
        <v>9.2081031307550652E-3</v>
      </c>
      <c r="E1018" s="19">
        <v>4.9723756906077346E-2</v>
      </c>
      <c r="F1018" s="19">
        <v>4.5426642111724987E-2</v>
      </c>
      <c r="G1018" s="19">
        <v>4.5426642111724987E-2</v>
      </c>
      <c r="H1018" s="19">
        <v>0.23081645181092694</v>
      </c>
      <c r="I1018" s="19">
        <v>9.453652547575199E-2</v>
      </c>
      <c r="J1018" s="19">
        <v>0.10620012277470842</v>
      </c>
      <c r="K1018" s="19">
        <v>4.2357274401473299E-2</v>
      </c>
      <c r="L1018" s="19">
        <v>3.0079803560466543E-2</v>
      </c>
      <c r="M1018" s="19">
        <v>0.11663597298956414</v>
      </c>
      <c r="N1018" s="19">
        <v>0.21117249846531613</v>
      </c>
      <c r="O1018" s="20"/>
      <c r="P1018" s="20"/>
      <c r="Q1018" s="2"/>
      <c r="R1018" s="2"/>
      <c r="S1018" s="2"/>
      <c r="T1018" s="2"/>
      <c r="U1018" s="2"/>
      <c r="V1018" s="2"/>
      <c r="W1018" s="2"/>
      <c r="X1018" s="2"/>
      <c r="Y1018" s="2"/>
    </row>
    <row r="1019" spans="1:25" x14ac:dyDescent="0.25">
      <c r="A1019" s="5" t="s">
        <v>10</v>
      </c>
      <c r="B1019" s="4">
        <v>616</v>
      </c>
      <c r="C1019" s="19">
        <v>1.7857142857142856E-2</v>
      </c>
      <c r="D1019" s="19">
        <v>4.87012987012987E-3</v>
      </c>
      <c r="E1019" s="19">
        <v>4.0584415584415584E-2</v>
      </c>
      <c r="F1019" s="19">
        <v>5.6818181818181816E-2</v>
      </c>
      <c r="G1019" s="19">
        <v>5.5194805194805192E-2</v>
      </c>
      <c r="H1019" s="19">
        <v>0.23214285714285715</v>
      </c>
      <c r="I1019" s="19">
        <v>0.10876623376623376</v>
      </c>
      <c r="J1019" s="19">
        <v>9.4155844155844159E-2</v>
      </c>
      <c r="K1019" s="19">
        <v>2.922077922077922E-2</v>
      </c>
      <c r="L1019" s="19">
        <v>2.4350649350649352E-2</v>
      </c>
      <c r="M1019" s="19">
        <v>0.12012987012987013</v>
      </c>
      <c r="N1019" s="19">
        <v>0.21590909090909091</v>
      </c>
      <c r="O1019" s="20"/>
      <c r="P1019" s="20"/>
      <c r="Q1019" s="2"/>
      <c r="R1019" s="2"/>
      <c r="S1019" s="2"/>
      <c r="T1019" s="2"/>
      <c r="U1019" s="2"/>
      <c r="V1019" s="2"/>
      <c r="W1019" s="2"/>
      <c r="X1019" s="2"/>
      <c r="Y1019" s="2"/>
    </row>
    <row r="1020" spans="1:25" x14ac:dyDescent="0.25">
      <c r="A1020" s="5" t="s">
        <v>9</v>
      </c>
      <c r="B1020" s="4">
        <v>228</v>
      </c>
      <c r="C1020" s="19">
        <v>1.3157894736842105E-2</v>
      </c>
      <c r="D1020" s="19">
        <v>8.771929824561403E-3</v>
      </c>
      <c r="E1020" s="19">
        <v>4.3859649122807015E-2</v>
      </c>
      <c r="F1020" s="19">
        <v>3.5087719298245612E-2</v>
      </c>
      <c r="G1020" s="19">
        <v>4.8245614035087717E-2</v>
      </c>
      <c r="H1020" s="19">
        <v>0.22807017543859648</v>
      </c>
      <c r="I1020" s="19">
        <v>6.1403508771929821E-2</v>
      </c>
      <c r="J1020" s="19">
        <v>0.11842105263157894</v>
      </c>
      <c r="K1020" s="19">
        <v>6.5789473684210523E-2</v>
      </c>
      <c r="L1020" s="19">
        <v>1.3157894736842105E-2</v>
      </c>
      <c r="M1020" s="19">
        <v>0.11403508771929824</v>
      </c>
      <c r="N1020" s="19">
        <v>0.25</v>
      </c>
      <c r="O1020" s="20"/>
      <c r="P1020" s="20"/>
      <c r="Q1020" s="2"/>
      <c r="R1020" s="2"/>
      <c r="S1020" s="2"/>
      <c r="T1020" s="2"/>
      <c r="U1020" s="2"/>
      <c r="V1020" s="2"/>
      <c r="W1020" s="2"/>
      <c r="X1020" s="2"/>
      <c r="Y1020" s="2"/>
    </row>
    <row r="1021" spans="1:25" x14ac:dyDescent="0.25">
      <c r="A1021" s="5" t="s">
        <v>8</v>
      </c>
      <c r="B1021" s="4">
        <v>284</v>
      </c>
      <c r="C1021" s="19">
        <v>1.4084507042253521E-2</v>
      </c>
      <c r="D1021" s="19">
        <v>7.0422535211267607E-3</v>
      </c>
      <c r="E1021" s="19">
        <v>8.098591549295775E-2</v>
      </c>
      <c r="F1021" s="19">
        <v>4.2253521126760563E-2</v>
      </c>
      <c r="G1021" s="19">
        <v>4.9295774647887321E-2</v>
      </c>
      <c r="H1021" s="19">
        <v>0.23239436619718309</v>
      </c>
      <c r="I1021" s="19">
        <v>9.5070422535211266E-2</v>
      </c>
      <c r="J1021" s="19">
        <v>0.12323943661971831</v>
      </c>
      <c r="K1021" s="19">
        <v>4.2253521126760563E-2</v>
      </c>
      <c r="L1021" s="19">
        <v>3.5211267605633804E-2</v>
      </c>
      <c r="M1021" s="19">
        <v>0.11619718309859155</v>
      </c>
      <c r="N1021" s="19">
        <v>0.1619718309859155</v>
      </c>
      <c r="O1021" s="20"/>
      <c r="P1021" s="20"/>
      <c r="Q1021" s="2"/>
      <c r="R1021" s="2"/>
      <c r="S1021" s="2"/>
      <c r="T1021" s="2"/>
      <c r="U1021" s="2"/>
      <c r="V1021" s="2"/>
      <c r="W1021" s="2"/>
      <c r="X1021" s="2"/>
      <c r="Y1021" s="2"/>
    </row>
    <row r="1022" spans="1:25" x14ac:dyDescent="0.25">
      <c r="A1022" s="5" t="s">
        <v>7</v>
      </c>
      <c r="B1022" s="4">
        <v>218</v>
      </c>
      <c r="C1022" s="19">
        <v>2.2935779816513763E-2</v>
      </c>
      <c r="D1022" s="19">
        <v>1.834862385321101E-2</v>
      </c>
      <c r="E1022" s="19">
        <v>5.5045871559633031E-2</v>
      </c>
      <c r="F1022" s="19">
        <v>3.669724770642202E-2</v>
      </c>
      <c r="G1022" s="19">
        <v>2.7522935779816515E-2</v>
      </c>
      <c r="H1022" s="19">
        <v>0.26605504587155965</v>
      </c>
      <c r="I1022" s="19">
        <v>8.2568807339449546E-2</v>
      </c>
      <c r="J1022" s="19">
        <v>0.10550458715596331</v>
      </c>
      <c r="K1022" s="19">
        <v>3.2110091743119268E-2</v>
      </c>
      <c r="L1022" s="19">
        <v>3.669724770642202E-2</v>
      </c>
      <c r="M1022" s="19">
        <v>0.11926605504587157</v>
      </c>
      <c r="N1022" s="19">
        <v>0.19724770642201836</v>
      </c>
      <c r="O1022" s="20"/>
      <c r="P1022" s="20"/>
      <c r="Q1022" s="2"/>
      <c r="R1022" s="2"/>
      <c r="S1022" s="2"/>
      <c r="T1022" s="2"/>
      <c r="U1022" s="2"/>
      <c r="V1022" s="2"/>
      <c r="W1022" s="2"/>
      <c r="X1022" s="2"/>
      <c r="Y1022" s="2"/>
    </row>
    <row r="1023" spans="1:25" x14ac:dyDescent="0.25">
      <c r="A1023" s="5" t="s">
        <v>6</v>
      </c>
      <c r="B1023" s="4">
        <v>283</v>
      </c>
      <c r="C1023" s="19">
        <v>2.4734982332155476E-2</v>
      </c>
      <c r="D1023" s="19">
        <v>1.4134275618374558E-2</v>
      </c>
      <c r="E1023" s="19">
        <v>3.8869257950530034E-2</v>
      </c>
      <c r="F1023" s="19">
        <v>3.8869257950530034E-2</v>
      </c>
      <c r="G1023" s="19">
        <v>3.1802120141342753E-2</v>
      </c>
      <c r="H1023" s="19">
        <v>0.20141342756183744</v>
      </c>
      <c r="I1023" s="19">
        <v>9.8939929328621903E-2</v>
      </c>
      <c r="J1023" s="19">
        <v>0.10600706713780919</v>
      </c>
      <c r="K1023" s="19">
        <v>6.0070671378091869E-2</v>
      </c>
      <c r="L1023" s="19">
        <v>4.5936395759717315E-2</v>
      </c>
      <c r="M1023" s="19">
        <v>0.10954063604240283</v>
      </c>
      <c r="N1023" s="19">
        <v>0.22968197879858657</v>
      </c>
      <c r="O1023" s="20"/>
      <c r="P1023" s="20"/>
      <c r="Q1023" s="2"/>
      <c r="R1023" s="2"/>
      <c r="S1023" s="2"/>
      <c r="T1023" s="2"/>
      <c r="U1023" s="2"/>
      <c r="V1023" s="2"/>
      <c r="W1023" s="2"/>
      <c r="X1023" s="2"/>
      <c r="Y1023" s="2"/>
    </row>
    <row r="1024" spans="1:25" x14ac:dyDescent="0.25">
      <c r="A1024" s="5" t="s">
        <v>5</v>
      </c>
      <c r="B1024" s="4">
        <v>1014</v>
      </c>
      <c r="C1024" s="19">
        <v>2.1696252465483234E-2</v>
      </c>
      <c r="D1024" s="19">
        <v>1.0848126232741617E-2</v>
      </c>
      <c r="E1024" s="19">
        <v>4.5364891518737675E-2</v>
      </c>
      <c r="F1024" s="19">
        <v>5.2268244575936887E-2</v>
      </c>
      <c r="G1024" s="19">
        <v>4.7337278106508875E-2</v>
      </c>
      <c r="H1024" s="19">
        <v>0.24063116370808679</v>
      </c>
      <c r="I1024" s="19">
        <v>0.10256410256410256</v>
      </c>
      <c r="J1024" s="19">
        <v>0.11045364891518737</v>
      </c>
      <c r="K1024" s="19">
        <v>3.9447731755424063E-2</v>
      </c>
      <c r="L1024" s="19">
        <v>2.465483234714004E-2</v>
      </c>
      <c r="M1024" s="19">
        <v>0.1222879684418146</v>
      </c>
      <c r="N1024" s="19">
        <v>0.18244575936883628</v>
      </c>
      <c r="O1024" s="20"/>
      <c r="P1024" s="20"/>
      <c r="Q1024" s="2"/>
      <c r="R1024" s="2"/>
      <c r="S1024" s="2"/>
      <c r="T1024" s="2"/>
      <c r="U1024" s="2"/>
      <c r="V1024" s="2"/>
      <c r="W1024" s="2"/>
      <c r="X1024" s="2"/>
      <c r="Y1024" s="2"/>
    </row>
    <row r="1025" spans="1:25" x14ac:dyDescent="0.25">
      <c r="A1025" s="5" t="s">
        <v>4</v>
      </c>
      <c r="B1025" s="4">
        <v>552</v>
      </c>
      <c r="C1025" s="19">
        <v>1.4492753623188406E-2</v>
      </c>
      <c r="D1025" s="19">
        <v>5.434782608695652E-3</v>
      </c>
      <c r="E1025" s="19">
        <v>5.2536231884057968E-2</v>
      </c>
      <c r="F1025" s="19">
        <v>3.4420289855072464E-2</v>
      </c>
      <c r="G1025" s="19">
        <v>4.3478260869565216E-2</v>
      </c>
      <c r="H1025" s="19">
        <v>0.21739130434782608</v>
      </c>
      <c r="I1025" s="19">
        <v>8.5144927536231887E-2</v>
      </c>
      <c r="J1025" s="19">
        <v>9.2391304347826081E-2</v>
      </c>
      <c r="K1025" s="19">
        <v>4.8913043478260872E-2</v>
      </c>
      <c r="L1025" s="19">
        <v>4.1666666666666664E-2</v>
      </c>
      <c r="M1025" s="19">
        <v>0.10144927536231885</v>
      </c>
      <c r="N1025" s="19">
        <v>0.26268115942028986</v>
      </c>
      <c r="O1025" s="20"/>
      <c r="P1025" s="20"/>
      <c r="Q1025" s="2"/>
      <c r="R1025" s="2"/>
      <c r="S1025" s="2"/>
      <c r="T1025" s="2"/>
      <c r="U1025" s="2"/>
      <c r="V1025" s="2"/>
      <c r="W1025" s="2"/>
      <c r="X1025" s="2"/>
      <c r="Y1025" s="2"/>
    </row>
    <row r="1026" spans="1:25" x14ac:dyDescent="0.25">
      <c r="A1026" s="5" t="s">
        <v>3</v>
      </c>
      <c r="B1026" s="4">
        <v>274</v>
      </c>
      <c r="C1026" s="19">
        <v>4.7445255474452552E-2</v>
      </c>
      <c r="D1026" s="19">
        <v>1.0948905109489052E-2</v>
      </c>
      <c r="E1026" s="19">
        <v>4.7445255474452552E-2</v>
      </c>
      <c r="F1026" s="19">
        <v>3.6496350364963501E-2</v>
      </c>
      <c r="G1026" s="19">
        <v>4.0145985401459854E-2</v>
      </c>
      <c r="H1026" s="19">
        <v>0.11678832116788321</v>
      </c>
      <c r="I1026" s="19">
        <v>5.8394160583941604E-2</v>
      </c>
      <c r="J1026" s="19">
        <v>8.7591240875912413E-2</v>
      </c>
      <c r="K1026" s="19">
        <v>3.6496350364963501E-2</v>
      </c>
      <c r="L1026" s="19">
        <v>3.2846715328467155E-2</v>
      </c>
      <c r="M1026" s="19">
        <v>0.145985401459854</v>
      </c>
      <c r="N1026" s="19">
        <v>0.33941605839416056</v>
      </c>
      <c r="O1026" s="20"/>
      <c r="P1026" s="20"/>
      <c r="Q1026" s="2"/>
      <c r="R1026" s="2"/>
      <c r="S1026" s="2"/>
      <c r="T1026" s="2"/>
      <c r="U1026" s="2"/>
      <c r="V1026" s="2"/>
      <c r="W1026" s="2"/>
      <c r="X1026" s="2"/>
      <c r="Y1026" s="2"/>
    </row>
    <row r="1027" spans="1:25" x14ac:dyDescent="0.25">
      <c r="A1027" s="5" t="s">
        <v>2</v>
      </c>
      <c r="B1027" s="4">
        <v>683</v>
      </c>
      <c r="C1027" s="19">
        <v>1.6105417276720352E-2</v>
      </c>
      <c r="D1027" s="19">
        <v>1.0248901903367497E-2</v>
      </c>
      <c r="E1027" s="19">
        <v>4.9780380673499269E-2</v>
      </c>
      <c r="F1027" s="19">
        <v>4.3923865300146414E-2</v>
      </c>
      <c r="G1027" s="19">
        <v>3.8067349926793559E-2</v>
      </c>
      <c r="H1027" s="19">
        <v>0.19619326500732065</v>
      </c>
      <c r="I1027" s="19">
        <v>0.10395314787701318</v>
      </c>
      <c r="J1027" s="19">
        <v>9.9560761346998539E-2</v>
      </c>
      <c r="K1027" s="19">
        <v>3.6603221083455345E-2</v>
      </c>
      <c r="L1027" s="19">
        <v>4.24597364568082E-2</v>
      </c>
      <c r="M1027" s="19">
        <v>0.12152269399707175</v>
      </c>
      <c r="N1027" s="19">
        <v>0.24158125915080528</v>
      </c>
      <c r="O1027" s="20"/>
      <c r="P1027" s="20"/>
      <c r="Q1027" s="2"/>
      <c r="R1027" s="2"/>
      <c r="S1027" s="2"/>
      <c r="T1027" s="2"/>
      <c r="U1027" s="2"/>
      <c r="V1027" s="2"/>
      <c r="W1027" s="2"/>
      <c r="X1027" s="2"/>
      <c r="Y1027" s="2"/>
    </row>
    <row r="1028" spans="1:25" x14ac:dyDescent="0.25">
      <c r="A1028" s="5" t="s">
        <v>1</v>
      </c>
      <c r="B1028" s="4">
        <v>222</v>
      </c>
      <c r="C1028" s="19">
        <v>2.2522522522522521E-2</v>
      </c>
      <c r="D1028" s="19">
        <v>0</v>
      </c>
      <c r="E1028" s="19">
        <v>4.0540540540540543E-2</v>
      </c>
      <c r="F1028" s="19">
        <v>3.6036036036036036E-2</v>
      </c>
      <c r="G1028" s="19">
        <v>4.0540540540540543E-2</v>
      </c>
      <c r="H1028" s="19">
        <v>0.27027027027027029</v>
      </c>
      <c r="I1028" s="19">
        <v>9.0090090090090086E-2</v>
      </c>
      <c r="J1028" s="19">
        <v>0.12612612612612611</v>
      </c>
      <c r="K1028" s="19">
        <v>5.4054054054054057E-2</v>
      </c>
      <c r="L1028" s="19">
        <v>2.7027027027027029E-2</v>
      </c>
      <c r="M1028" s="19">
        <v>0.10810810810810811</v>
      </c>
      <c r="N1028" s="19">
        <v>0.18468468468468469</v>
      </c>
      <c r="O1028" s="20"/>
      <c r="P1028" s="20"/>
      <c r="Q1028" s="2"/>
      <c r="R1028" s="2"/>
      <c r="S1028" s="2"/>
      <c r="T1028" s="2"/>
      <c r="U1028" s="2"/>
      <c r="V1028" s="2"/>
      <c r="W1028" s="2"/>
      <c r="X1028" s="2"/>
      <c r="Y1028" s="2"/>
    </row>
    <row r="1029" spans="1:25" x14ac:dyDescent="0.25">
      <c r="A1029" s="5" t="s">
        <v>0</v>
      </c>
      <c r="B1029" s="4">
        <v>423</v>
      </c>
      <c r="C1029" s="19">
        <v>2.3640661938534278E-3</v>
      </c>
      <c r="D1029" s="19">
        <v>1.1820330969267139E-2</v>
      </c>
      <c r="E1029" s="19">
        <v>5.6737588652482268E-2</v>
      </c>
      <c r="F1029" s="19">
        <v>5.9101654846335699E-2</v>
      </c>
      <c r="G1029" s="19">
        <v>6.3829787234042548E-2</v>
      </c>
      <c r="H1029" s="19">
        <v>0.3475177304964539</v>
      </c>
      <c r="I1029" s="19">
        <v>0.10401891252955082</v>
      </c>
      <c r="J1029" s="19">
        <v>0.1111111111111111</v>
      </c>
      <c r="K1029" s="19">
        <v>4.7281323877068557E-2</v>
      </c>
      <c r="L1029" s="19">
        <v>9.4562647754137114E-3</v>
      </c>
      <c r="M1029" s="19">
        <v>9.4562647754137114E-2</v>
      </c>
      <c r="N1029" s="19">
        <v>9.2198581560283682E-2</v>
      </c>
      <c r="O1029" s="20"/>
      <c r="P1029" s="20"/>
      <c r="Q1029" s="2"/>
      <c r="R1029" s="2"/>
      <c r="S1029" s="2"/>
      <c r="T1029" s="2"/>
      <c r="U1029" s="2"/>
      <c r="V1029" s="2"/>
      <c r="W1029" s="2"/>
      <c r="X1029" s="2"/>
      <c r="Y1029" s="2"/>
    </row>
    <row r="1031" spans="1:25" x14ac:dyDescent="0.25">
      <c r="A1031" s="1" t="s">
        <v>58</v>
      </c>
    </row>
    <row r="1033" spans="1:25" x14ac:dyDescent="0.25">
      <c r="A1033" s="7" t="s">
        <v>16</v>
      </c>
      <c r="B1033" s="7" t="s">
        <v>15</v>
      </c>
      <c r="C1033" s="10" t="s">
        <v>57</v>
      </c>
      <c r="D1033" s="10" t="s">
        <v>56</v>
      </c>
      <c r="E1033" s="10" t="s">
        <v>55</v>
      </c>
      <c r="F1033" s="10" t="s">
        <v>54</v>
      </c>
      <c r="G1033" s="10" t="s">
        <v>53</v>
      </c>
      <c r="H1033" s="10" t="s">
        <v>52</v>
      </c>
      <c r="I1033" s="10" t="s">
        <v>51</v>
      </c>
      <c r="J1033" s="10" t="s">
        <v>50</v>
      </c>
      <c r="K1033" s="10" t="s">
        <v>49</v>
      </c>
      <c r="L1033" s="10" t="s">
        <v>48</v>
      </c>
      <c r="M1033" s="10" t="s">
        <v>47</v>
      </c>
      <c r="N1033" s="10" t="s">
        <v>46</v>
      </c>
      <c r="O1033" s="9"/>
      <c r="P1033" s="9"/>
      <c r="Q1033" s="8"/>
      <c r="R1033" s="8"/>
      <c r="S1033" s="8"/>
      <c r="T1033" s="8"/>
      <c r="U1033" s="8"/>
      <c r="V1033" s="8"/>
      <c r="W1033" s="8"/>
      <c r="X1033" s="8"/>
      <c r="Y1033" s="8"/>
    </row>
    <row r="1034" spans="1:25" x14ac:dyDescent="0.25">
      <c r="A1034" s="6" t="s">
        <v>11</v>
      </c>
      <c r="B1034" s="4">
        <v>1617</v>
      </c>
      <c r="C1034" s="19">
        <v>6.4316635745207171E-2</v>
      </c>
      <c r="D1034" s="19">
        <v>0.10265924551638837</v>
      </c>
      <c r="E1034" s="19">
        <v>3.5868893011750155E-2</v>
      </c>
      <c r="F1034" s="19">
        <v>2.9684601113172542E-2</v>
      </c>
      <c r="G1034" s="19">
        <v>0.21212121212121213</v>
      </c>
      <c r="H1034" s="19">
        <v>8.9672232529375381E-2</v>
      </c>
      <c r="I1034" s="19">
        <v>3.525046382189239E-2</v>
      </c>
      <c r="J1034" s="19">
        <v>0.11997526283240569</v>
      </c>
      <c r="K1034" s="19">
        <v>3.8342609771181202E-2</v>
      </c>
      <c r="L1034" s="19">
        <v>2.8447742733457019E-2</v>
      </c>
      <c r="M1034" s="19">
        <v>9.8948670377241813E-3</v>
      </c>
      <c r="N1034" s="19">
        <v>0.23376623376623376</v>
      </c>
      <c r="O1034" s="20"/>
      <c r="P1034" s="20"/>
      <c r="Q1034" s="2"/>
      <c r="R1034" s="2"/>
      <c r="S1034" s="2"/>
      <c r="T1034" s="2"/>
      <c r="U1034" s="2"/>
      <c r="V1034" s="2"/>
      <c r="W1034" s="2"/>
      <c r="X1034" s="2"/>
      <c r="Y1034" s="2"/>
    </row>
    <row r="1035" spans="1:25" x14ac:dyDescent="0.25">
      <c r="A1035" s="5" t="s">
        <v>10</v>
      </c>
      <c r="B1035" s="4">
        <v>614</v>
      </c>
      <c r="C1035" s="19">
        <v>5.5374592833876218E-2</v>
      </c>
      <c r="D1035" s="19">
        <v>0.10912052117263844</v>
      </c>
      <c r="E1035" s="19">
        <v>2.4429967426710098E-2</v>
      </c>
      <c r="F1035" s="19">
        <v>2.7687296416938109E-2</v>
      </c>
      <c r="G1035" s="19">
        <v>0.22149837133550487</v>
      </c>
      <c r="H1035" s="19">
        <v>9.1205211726384364E-2</v>
      </c>
      <c r="I1035" s="19">
        <v>5.0488599348534204E-2</v>
      </c>
      <c r="J1035" s="19">
        <v>0.12052117263843648</v>
      </c>
      <c r="K1035" s="19">
        <v>3.2573289902280131E-2</v>
      </c>
      <c r="L1035" s="19">
        <v>1.9543973941368076E-2</v>
      </c>
      <c r="M1035" s="19">
        <v>9.7719869706840382E-3</v>
      </c>
      <c r="N1035" s="19">
        <v>0.23778501628664495</v>
      </c>
      <c r="O1035" s="20"/>
      <c r="P1035" s="20"/>
      <c r="Q1035" s="2"/>
      <c r="R1035" s="2"/>
      <c r="S1035" s="2"/>
      <c r="T1035" s="2"/>
      <c r="U1035" s="2"/>
      <c r="V1035" s="2"/>
      <c r="W1035" s="2"/>
      <c r="X1035" s="2"/>
      <c r="Y1035" s="2"/>
    </row>
    <row r="1036" spans="1:25" x14ac:dyDescent="0.25">
      <c r="A1036" s="5" t="s">
        <v>9</v>
      </c>
      <c r="B1036" s="4">
        <v>227</v>
      </c>
      <c r="C1036" s="19">
        <v>5.2863436123348019E-2</v>
      </c>
      <c r="D1036" s="19">
        <v>9.6916299559471369E-2</v>
      </c>
      <c r="E1036" s="19">
        <v>2.2026431718061675E-2</v>
      </c>
      <c r="F1036" s="19">
        <v>1.3215859030837005E-2</v>
      </c>
      <c r="G1036" s="19">
        <v>0.19383259911894274</v>
      </c>
      <c r="H1036" s="19">
        <v>8.3700440528634359E-2</v>
      </c>
      <c r="I1036" s="19">
        <v>2.2026431718061675E-2</v>
      </c>
      <c r="J1036" s="19">
        <v>0.13215859030837004</v>
      </c>
      <c r="K1036" s="19">
        <v>6.1674008810572688E-2</v>
      </c>
      <c r="L1036" s="19">
        <v>1.7621145374449341E-2</v>
      </c>
      <c r="M1036" s="19">
        <v>4.4052863436123352E-3</v>
      </c>
      <c r="N1036" s="19">
        <v>0.29955947136563876</v>
      </c>
      <c r="O1036" s="20"/>
      <c r="P1036" s="20"/>
      <c r="Q1036" s="2"/>
      <c r="R1036" s="2"/>
      <c r="S1036" s="2"/>
      <c r="T1036" s="2"/>
      <c r="U1036" s="2"/>
      <c r="V1036" s="2"/>
      <c r="W1036" s="2"/>
      <c r="X1036" s="2"/>
      <c r="Y1036" s="2"/>
    </row>
    <row r="1037" spans="1:25" x14ac:dyDescent="0.25">
      <c r="A1037" s="5" t="s">
        <v>8</v>
      </c>
      <c r="B1037" s="4">
        <v>280</v>
      </c>
      <c r="C1037" s="19">
        <v>6.7857142857142852E-2</v>
      </c>
      <c r="D1037" s="19">
        <v>0.11785714285714285</v>
      </c>
      <c r="E1037" s="19">
        <v>5.3571428571428568E-2</v>
      </c>
      <c r="F1037" s="19">
        <v>5.3571428571428568E-2</v>
      </c>
      <c r="G1037" s="19">
        <v>0.22142857142857142</v>
      </c>
      <c r="H1037" s="19">
        <v>9.285714285714286E-2</v>
      </c>
      <c r="I1037" s="19">
        <v>4.642857142857143E-2</v>
      </c>
      <c r="J1037" s="19">
        <v>0.11071428571428571</v>
      </c>
      <c r="K1037" s="19">
        <v>1.7857142857142856E-2</v>
      </c>
      <c r="L1037" s="19">
        <v>3.214285714285714E-2</v>
      </c>
      <c r="M1037" s="19">
        <v>1.4285714285714285E-2</v>
      </c>
      <c r="N1037" s="19">
        <v>0.17142857142857143</v>
      </c>
      <c r="O1037" s="20"/>
      <c r="P1037" s="20"/>
      <c r="Q1037" s="2"/>
      <c r="R1037" s="2"/>
      <c r="S1037" s="2"/>
      <c r="T1037" s="2"/>
      <c r="U1037" s="2"/>
      <c r="V1037" s="2"/>
      <c r="W1037" s="2"/>
      <c r="X1037" s="2"/>
      <c r="Y1037" s="2"/>
    </row>
    <row r="1038" spans="1:25" x14ac:dyDescent="0.25">
      <c r="A1038" s="5" t="s">
        <v>7</v>
      </c>
      <c r="B1038" s="4">
        <v>216</v>
      </c>
      <c r="C1038" s="19">
        <v>9.7222222222222224E-2</v>
      </c>
      <c r="D1038" s="19">
        <v>0.10648148148148148</v>
      </c>
      <c r="E1038" s="19">
        <v>6.9444444444444448E-2</v>
      </c>
      <c r="F1038" s="19">
        <v>4.1666666666666664E-2</v>
      </c>
      <c r="G1038" s="19">
        <v>0.23148148148148148</v>
      </c>
      <c r="H1038" s="19">
        <v>8.3333333333333329E-2</v>
      </c>
      <c r="I1038" s="19">
        <v>9.2592592592592587E-3</v>
      </c>
      <c r="J1038" s="19">
        <v>9.7222222222222224E-2</v>
      </c>
      <c r="K1038" s="19">
        <v>3.7037037037037035E-2</v>
      </c>
      <c r="L1038" s="19">
        <v>3.7037037037037035E-2</v>
      </c>
      <c r="M1038" s="19">
        <v>9.2592592592592587E-3</v>
      </c>
      <c r="N1038" s="19">
        <v>0.18055555555555555</v>
      </c>
      <c r="O1038" s="20"/>
      <c r="P1038" s="20"/>
      <c r="Q1038" s="2"/>
      <c r="R1038" s="2"/>
      <c r="S1038" s="2"/>
      <c r="T1038" s="2"/>
      <c r="U1038" s="2"/>
      <c r="V1038" s="2"/>
      <c r="W1038" s="2"/>
      <c r="X1038" s="2"/>
      <c r="Y1038" s="2"/>
    </row>
    <row r="1039" spans="1:25" x14ac:dyDescent="0.25">
      <c r="A1039" s="5" t="s">
        <v>6</v>
      </c>
      <c r="B1039" s="4">
        <v>280</v>
      </c>
      <c r="C1039" s="19">
        <v>6.4285714285714279E-2</v>
      </c>
      <c r="D1039" s="19">
        <v>7.4999999999999997E-2</v>
      </c>
      <c r="E1039" s="19">
        <v>2.8571428571428571E-2</v>
      </c>
      <c r="F1039" s="19">
        <v>1.4285714285714285E-2</v>
      </c>
      <c r="G1039" s="19">
        <v>0.18214285714285713</v>
      </c>
      <c r="H1039" s="19">
        <v>9.285714285714286E-2</v>
      </c>
      <c r="I1039" s="19">
        <v>2.1428571428571429E-2</v>
      </c>
      <c r="J1039" s="19">
        <v>0.1357142857142857</v>
      </c>
      <c r="K1039" s="19">
        <v>5.3571428571428568E-2</v>
      </c>
      <c r="L1039" s="19">
        <v>4.642857142857143E-2</v>
      </c>
      <c r="M1039" s="19">
        <v>1.0714285714285714E-2</v>
      </c>
      <c r="N1039" s="19">
        <v>0.27500000000000002</v>
      </c>
      <c r="O1039" s="20"/>
      <c r="P1039" s="20"/>
      <c r="Q1039" s="2"/>
      <c r="R1039" s="2"/>
      <c r="S1039" s="2"/>
      <c r="T1039" s="2"/>
      <c r="U1039" s="2"/>
      <c r="V1039" s="2"/>
      <c r="W1039" s="2"/>
      <c r="X1039" s="2"/>
      <c r="Y1039" s="2"/>
    </row>
    <row r="1040" spans="1:25" x14ac:dyDescent="0.25">
      <c r="A1040" s="5" t="s">
        <v>5</v>
      </c>
      <c r="B1040" s="4">
        <v>1009</v>
      </c>
      <c r="C1040" s="19">
        <v>6.2438057482656094E-2</v>
      </c>
      <c r="D1040" s="19">
        <v>0.10307234886025768</v>
      </c>
      <c r="E1040" s="19">
        <v>3.3696729435084241E-2</v>
      </c>
      <c r="F1040" s="19">
        <v>2.576808721506442E-2</v>
      </c>
      <c r="G1040" s="19">
        <v>0.22596630327056491</v>
      </c>
      <c r="H1040" s="19">
        <v>9.8116947472745297E-2</v>
      </c>
      <c r="I1040" s="19">
        <v>3.5678889990089196E-2</v>
      </c>
      <c r="J1040" s="19">
        <v>0.12388503468780972</v>
      </c>
      <c r="K1040" s="19">
        <v>3.3696729435084241E-2</v>
      </c>
      <c r="L1040" s="19">
        <v>2.973240832507433E-2</v>
      </c>
      <c r="M1040" s="19">
        <v>1.0901883052527254E-2</v>
      </c>
      <c r="N1040" s="19">
        <v>0.21704658077304262</v>
      </c>
      <c r="O1040" s="20"/>
      <c r="P1040" s="20"/>
      <c r="Q1040" s="2"/>
      <c r="R1040" s="2"/>
      <c r="S1040" s="2"/>
      <c r="T1040" s="2"/>
      <c r="U1040" s="2"/>
      <c r="V1040" s="2"/>
      <c r="W1040" s="2"/>
      <c r="X1040" s="2"/>
      <c r="Y1040" s="2"/>
    </row>
    <row r="1041" spans="1:25" x14ac:dyDescent="0.25">
      <c r="A1041" s="5" t="s">
        <v>4</v>
      </c>
      <c r="B1041" s="4">
        <v>545</v>
      </c>
      <c r="C1041" s="19">
        <v>6.4220183486238536E-2</v>
      </c>
      <c r="D1041" s="19">
        <v>9.9082568807339455E-2</v>
      </c>
      <c r="E1041" s="19">
        <v>4.2201834862385323E-2</v>
      </c>
      <c r="F1041" s="19">
        <v>3.8532110091743121E-2</v>
      </c>
      <c r="G1041" s="19">
        <v>0.1889908256880734</v>
      </c>
      <c r="H1041" s="19">
        <v>8.2568807339449546E-2</v>
      </c>
      <c r="I1041" s="19">
        <v>3.3027522935779818E-2</v>
      </c>
      <c r="J1041" s="19">
        <v>0.10825688073394496</v>
      </c>
      <c r="K1041" s="19">
        <v>4.9541284403669728E-2</v>
      </c>
      <c r="L1041" s="19">
        <v>2.5688073394495414E-2</v>
      </c>
      <c r="M1041" s="19">
        <v>9.1743119266055051E-3</v>
      </c>
      <c r="N1041" s="19">
        <v>0.25871559633027524</v>
      </c>
      <c r="O1041" s="20"/>
      <c r="P1041" s="20"/>
      <c r="Q1041" s="2"/>
      <c r="R1041" s="2"/>
      <c r="S1041" s="2"/>
      <c r="T1041" s="2"/>
      <c r="U1041" s="2"/>
      <c r="V1041" s="2"/>
      <c r="W1041" s="2"/>
      <c r="X1041" s="2"/>
      <c r="Y1041" s="2"/>
    </row>
    <row r="1042" spans="1:25" x14ac:dyDescent="0.25">
      <c r="A1042" s="5" t="s">
        <v>3</v>
      </c>
      <c r="B1042" s="4">
        <v>270</v>
      </c>
      <c r="C1042" s="19">
        <v>0.1111111111111111</v>
      </c>
      <c r="D1042" s="19">
        <v>9.6296296296296297E-2</v>
      </c>
      <c r="E1042" s="19">
        <v>2.5925925925925925E-2</v>
      </c>
      <c r="F1042" s="19">
        <v>3.3333333333333333E-2</v>
      </c>
      <c r="G1042" s="19">
        <v>0.15185185185185185</v>
      </c>
      <c r="H1042" s="19">
        <v>5.9259259259259262E-2</v>
      </c>
      <c r="I1042" s="19">
        <v>2.2222222222222223E-2</v>
      </c>
      <c r="J1042" s="19">
        <v>9.2592592592592587E-2</v>
      </c>
      <c r="K1042" s="19">
        <v>3.7037037037037035E-2</v>
      </c>
      <c r="L1042" s="19">
        <v>2.2222222222222223E-2</v>
      </c>
      <c r="M1042" s="19">
        <v>1.1111111111111112E-2</v>
      </c>
      <c r="N1042" s="19">
        <v>0.33703703703703702</v>
      </c>
      <c r="O1042" s="20"/>
      <c r="P1042" s="20"/>
      <c r="Q1042" s="2"/>
      <c r="R1042" s="2"/>
      <c r="S1042" s="2"/>
      <c r="T1042" s="2"/>
      <c r="U1042" s="2"/>
      <c r="V1042" s="2"/>
      <c r="W1042" s="2"/>
      <c r="X1042" s="2"/>
      <c r="Y1042" s="2"/>
    </row>
    <row r="1043" spans="1:25" x14ac:dyDescent="0.25">
      <c r="A1043" s="5" t="s">
        <v>2</v>
      </c>
      <c r="B1043" s="4">
        <v>680</v>
      </c>
      <c r="C1043" s="19">
        <v>7.2058823529411759E-2</v>
      </c>
      <c r="D1043" s="19">
        <v>0.10882352941176471</v>
      </c>
      <c r="E1043" s="19">
        <v>4.1176470588235294E-2</v>
      </c>
      <c r="F1043" s="19">
        <v>2.5000000000000001E-2</v>
      </c>
      <c r="G1043" s="19">
        <v>0.1676470588235294</v>
      </c>
      <c r="H1043" s="19">
        <v>9.5588235294117641E-2</v>
      </c>
      <c r="I1043" s="19">
        <v>3.6764705882352942E-2</v>
      </c>
      <c r="J1043" s="19">
        <v>0.11176470588235295</v>
      </c>
      <c r="K1043" s="19">
        <v>3.0882352941176472E-2</v>
      </c>
      <c r="L1043" s="19">
        <v>2.9411764705882353E-2</v>
      </c>
      <c r="M1043" s="19">
        <v>1.0294117647058823E-2</v>
      </c>
      <c r="N1043" s="19">
        <v>0.27058823529411763</v>
      </c>
      <c r="O1043" s="20"/>
      <c r="P1043" s="20"/>
      <c r="Q1043" s="2"/>
      <c r="R1043" s="2"/>
      <c r="S1043" s="2"/>
      <c r="T1043" s="2"/>
      <c r="U1043" s="2"/>
      <c r="V1043" s="2"/>
      <c r="W1043" s="2"/>
      <c r="X1043" s="2"/>
      <c r="Y1043" s="2"/>
    </row>
    <row r="1044" spans="1:25" x14ac:dyDescent="0.25">
      <c r="A1044" s="5" t="s">
        <v>1</v>
      </c>
      <c r="B1044" s="4">
        <v>221</v>
      </c>
      <c r="C1044" s="19">
        <v>4.5248868778280542E-2</v>
      </c>
      <c r="D1044" s="19">
        <v>9.5022624434389136E-2</v>
      </c>
      <c r="E1044" s="19">
        <v>3.1674208144796379E-2</v>
      </c>
      <c r="F1044" s="19">
        <v>3.1674208144796379E-2</v>
      </c>
      <c r="G1044" s="19">
        <v>0.26244343891402716</v>
      </c>
      <c r="H1044" s="19">
        <v>5.8823529411764705E-2</v>
      </c>
      <c r="I1044" s="19">
        <v>3.6199095022624438E-2</v>
      </c>
      <c r="J1044" s="19">
        <v>0.14027149321266968</v>
      </c>
      <c r="K1044" s="19">
        <v>5.4298642533936653E-2</v>
      </c>
      <c r="L1044" s="19">
        <v>2.2624434389140271E-2</v>
      </c>
      <c r="M1044" s="19">
        <v>1.3574660633484163E-2</v>
      </c>
      <c r="N1044" s="19">
        <v>0.20814479638009051</v>
      </c>
      <c r="O1044" s="20"/>
      <c r="P1044" s="20"/>
      <c r="Q1044" s="2"/>
      <c r="R1044" s="2"/>
      <c r="S1044" s="2"/>
      <c r="T1044" s="2"/>
      <c r="U1044" s="2"/>
      <c r="V1044" s="2"/>
      <c r="W1044" s="2"/>
      <c r="X1044" s="2"/>
      <c r="Y1044" s="2"/>
    </row>
    <row r="1045" spans="1:25" x14ac:dyDescent="0.25">
      <c r="A1045" s="5" t="s">
        <v>0</v>
      </c>
      <c r="B1045" s="4">
        <v>419</v>
      </c>
      <c r="C1045" s="19">
        <v>3.1026252983293555E-2</v>
      </c>
      <c r="D1045" s="19">
        <v>0.1026252983293556</v>
      </c>
      <c r="E1045" s="19">
        <v>3.3412887828162291E-2</v>
      </c>
      <c r="F1045" s="19">
        <v>3.5799522673031027E-2</v>
      </c>
      <c r="G1045" s="19">
        <v>0.30310262529832938</v>
      </c>
      <c r="H1045" s="19">
        <v>0.11933174224343675</v>
      </c>
      <c r="I1045" s="19">
        <v>3.5799522673031027E-2</v>
      </c>
      <c r="J1045" s="19">
        <v>0.13365155131264916</v>
      </c>
      <c r="K1045" s="19">
        <v>4.5346062052505964E-2</v>
      </c>
      <c r="L1045" s="19">
        <v>3.3412887828162291E-2</v>
      </c>
      <c r="M1045" s="19">
        <v>7.1599045346062056E-3</v>
      </c>
      <c r="N1045" s="19">
        <v>0.11933174224343675</v>
      </c>
      <c r="O1045" s="20"/>
      <c r="P1045" s="20"/>
      <c r="Q1045" s="2"/>
      <c r="R1045" s="2"/>
      <c r="S1045" s="2"/>
      <c r="T1045" s="2"/>
      <c r="U1045" s="2"/>
      <c r="V1045" s="2"/>
      <c r="W1045" s="2"/>
      <c r="X1045" s="2"/>
      <c r="Y1045" s="2"/>
    </row>
    <row r="1047" spans="1:25" x14ac:dyDescent="0.25">
      <c r="A1047" s="1" t="s">
        <v>45</v>
      </c>
    </row>
    <row r="1049" spans="1:25" x14ac:dyDescent="0.25">
      <c r="A1049" s="7" t="s">
        <v>16</v>
      </c>
      <c r="B1049" s="7" t="s">
        <v>15</v>
      </c>
      <c r="C1049" s="10" t="s">
        <v>14</v>
      </c>
      <c r="D1049" s="10" t="s">
        <v>43</v>
      </c>
      <c r="E1049" s="9"/>
      <c r="F1049" s="9"/>
      <c r="G1049" s="9"/>
      <c r="H1049" s="9"/>
      <c r="I1049" s="9"/>
      <c r="J1049" s="9"/>
      <c r="K1049" s="9"/>
      <c r="L1049" s="9"/>
      <c r="M1049" s="9"/>
      <c r="N1049" s="9"/>
      <c r="O1049" s="9"/>
      <c r="P1049" s="9"/>
      <c r="Q1049" s="8"/>
      <c r="R1049" s="8"/>
      <c r="S1049" s="8"/>
      <c r="T1049" s="8"/>
      <c r="U1049" s="8"/>
      <c r="V1049" s="8"/>
      <c r="W1049" s="8"/>
      <c r="X1049" s="8"/>
      <c r="Y1049" s="8"/>
    </row>
    <row r="1050" spans="1:25" x14ac:dyDescent="0.25">
      <c r="A1050" s="6" t="s">
        <v>11</v>
      </c>
      <c r="B1050" s="4">
        <v>3880</v>
      </c>
      <c r="C1050" s="19">
        <v>0.71752577319587629</v>
      </c>
      <c r="D1050" s="19">
        <v>0.28247422680412371</v>
      </c>
      <c r="E1050" s="20"/>
      <c r="F1050" s="20"/>
      <c r="G1050" s="20"/>
      <c r="H1050" s="20"/>
      <c r="I1050" s="20"/>
      <c r="J1050" s="20"/>
      <c r="K1050" s="20"/>
      <c r="L1050" s="20"/>
      <c r="M1050" s="20"/>
      <c r="N1050" s="20"/>
      <c r="O1050" s="20"/>
      <c r="P1050" s="20"/>
      <c r="Q1050" s="2"/>
      <c r="R1050" s="2"/>
      <c r="S1050" s="2"/>
      <c r="T1050" s="2"/>
      <c r="U1050" s="2"/>
      <c r="V1050" s="2"/>
      <c r="W1050" s="2"/>
      <c r="X1050" s="2"/>
      <c r="Y1050" s="2"/>
    </row>
    <row r="1051" spans="1:25" x14ac:dyDescent="0.25">
      <c r="A1051" s="5" t="s">
        <v>10</v>
      </c>
      <c r="B1051" s="4">
        <v>1361</v>
      </c>
      <c r="C1051" s="19">
        <v>0.72079353416605441</v>
      </c>
      <c r="D1051" s="19">
        <v>0.27920646583394565</v>
      </c>
      <c r="E1051" s="20"/>
      <c r="F1051" s="20"/>
      <c r="G1051" s="20"/>
      <c r="H1051" s="20"/>
      <c r="I1051" s="20"/>
      <c r="J1051" s="20"/>
      <c r="K1051" s="20"/>
      <c r="L1051" s="20"/>
      <c r="M1051" s="20"/>
      <c r="N1051" s="20"/>
      <c r="O1051" s="20"/>
      <c r="P1051" s="20"/>
      <c r="Q1051" s="2"/>
      <c r="R1051" s="2"/>
      <c r="S1051" s="2"/>
      <c r="T1051" s="2"/>
      <c r="U1051" s="2"/>
      <c r="V1051" s="2"/>
      <c r="W1051" s="2"/>
      <c r="X1051" s="2"/>
      <c r="Y1051" s="2"/>
    </row>
    <row r="1052" spans="1:25" x14ac:dyDescent="0.25">
      <c r="A1052" s="5" t="s">
        <v>9</v>
      </c>
      <c r="B1052" s="4">
        <v>696</v>
      </c>
      <c r="C1052" s="19">
        <v>0.72701149425287359</v>
      </c>
      <c r="D1052" s="19">
        <v>0.27298850574712646</v>
      </c>
      <c r="E1052" s="20"/>
      <c r="F1052" s="20"/>
      <c r="G1052" s="20"/>
      <c r="H1052" s="20"/>
      <c r="I1052" s="20"/>
      <c r="J1052" s="20"/>
      <c r="K1052" s="20"/>
      <c r="L1052" s="20"/>
      <c r="M1052" s="20"/>
      <c r="N1052" s="20"/>
      <c r="O1052" s="20"/>
      <c r="P1052" s="20"/>
      <c r="Q1052" s="2"/>
      <c r="R1052" s="2"/>
      <c r="S1052" s="2"/>
      <c r="T1052" s="2"/>
      <c r="U1052" s="2"/>
      <c r="V1052" s="2"/>
      <c r="W1052" s="2"/>
      <c r="X1052" s="2"/>
      <c r="Y1052" s="2"/>
    </row>
    <row r="1053" spans="1:25" x14ac:dyDescent="0.25">
      <c r="A1053" s="5" t="s">
        <v>8</v>
      </c>
      <c r="B1053" s="4">
        <v>777</v>
      </c>
      <c r="C1053" s="19">
        <v>0.70398970398970395</v>
      </c>
      <c r="D1053" s="19">
        <v>0.29601029601029599</v>
      </c>
      <c r="E1053" s="20"/>
      <c r="F1053" s="20"/>
      <c r="G1053" s="20"/>
      <c r="H1053" s="20"/>
      <c r="I1053" s="20"/>
      <c r="J1053" s="20"/>
      <c r="K1053" s="20"/>
      <c r="L1053" s="20"/>
      <c r="M1053" s="20"/>
      <c r="N1053" s="20"/>
      <c r="O1053" s="20"/>
      <c r="P1053" s="20"/>
      <c r="Q1053" s="2"/>
      <c r="R1053" s="2"/>
      <c r="S1053" s="2"/>
      <c r="T1053" s="2"/>
      <c r="U1053" s="2"/>
      <c r="V1053" s="2"/>
      <c r="W1053" s="2"/>
      <c r="X1053" s="2"/>
      <c r="Y1053" s="2"/>
    </row>
    <row r="1054" spans="1:25" x14ac:dyDescent="0.25">
      <c r="A1054" s="5" t="s">
        <v>7</v>
      </c>
      <c r="B1054" s="4">
        <v>436</v>
      </c>
      <c r="C1054" s="19">
        <v>0.73394495412844041</v>
      </c>
      <c r="D1054" s="19">
        <v>0.26605504587155965</v>
      </c>
      <c r="E1054" s="20"/>
      <c r="F1054" s="20"/>
      <c r="G1054" s="20"/>
      <c r="H1054" s="20"/>
      <c r="I1054" s="20"/>
      <c r="J1054" s="20"/>
      <c r="K1054" s="20"/>
      <c r="L1054" s="20"/>
      <c r="M1054" s="20"/>
      <c r="N1054" s="20"/>
      <c r="O1054" s="20"/>
      <c r="P1054" s="20"/>
      <c r="Q1054" s="2"/>
      <c r="R1054" s="2"/>
      <c r="S1054" s="2"/>
      <c r="T1054" s="2"/>
      <c r="U1054" s="2"/>
      <c r="V1054" s="2"/>
      <c r="W1054" s="2"/>
      <c r="X1054" s="2"/>
      <c r="Y1054" s="2"/>
    </row>
    <row r="1055" spans="1:25" x14ac:dyDescent="0.25">
      <c r="A1055" s="5" t="s">
        <v>6</v>
      </c>
      <c r="B1055" s="4">
        <v>610</v>
      </c>
      <c r="C1055" s="19">
        <v>0.70491803278688525</v>
      </c>
      <c r="D1055" s="19">
        <v>0.29508196721311475</v>
      </c>
      <c r="E1055" s="20"/>
      <c r="F1055" s="20"/>
      <c r="G1055" s="20"/>
      <c r="H1055" s="20"/>
      <c r="I1055" s="20"/>
      <c r="J1055" s="20"/>
      <c r="K1055" s="20"/>
      <c r="L1055" s="20"/>
      <c r="M1055" s="20"/>
      <c r="N1055" s="20"/>
      <c r="O1055" s="20"/>
      <c r="P1055" s="20"/>
      <c r="Q1055" s="2"/>
      <c r="R1055" s="2"/>
      <c r="S1055" s="2"/>
      <c r="T1055" s="2"/>
      <c r="U1055" s="2"/>
      <c r="V1055" s="2"/>
      <c r="W1055" s="2"/>
      <c r="X1055" s="2"/>
      <c r="Y1055" s="2"/>
    </row>
    <row r="1056" spans="1:25" x14ac:dyDescent="0.25">
      <c r="A1056" s="5" t="s">
        <v>5</v>
      </c>
      <c r="B1056" s="4">
        <v>2217</v>
      </c>
      <c r="C1056" s="19">
        <v>0.67253044654939109</v>
      </c>
      <c r="D1056" s="19">
        <v>0.32746955345060891</v>
      </c>
      <c r="E1056" s="20"/>
      <c r="F1056" s="20"/>
      <c r="G1056" s="20"/>
      <c r="H1056" s="20"/>
      <c r="I1056" s="20"/>
      <c r="J1056" s="20"/>
      <c r="K1056" s="20"/>
      <c r="L1056" s="20"/>
      <c r="M1056" s="20"/>
      <c r="N1056" s="20"/>
      <c r="O1056" s="20"/>
      <c r="P1056" s="20"/>
      <c r="Q1056" s="2"/>
      <c r="R1056" s="2"/>
      <c r="S1056" s="2"/>
      <c r="T1056" s="2"/>
      <c r="U1056" s="2"/>
      <c r="V1056" s="2"/>
      <c r="W1056" s="2"/>
      <c r="X1056" s="2"/>
      <c r="Y1056" s="2"/>
    </row>
    <row r="1057" spans="1:25" x14ac:dyDescent="0.25">
      <c r="A1057" s="5" t="s">
        <v>4</v>
      </c>
      <c r="B1057" s="4">
        <v>1486</v>
      </c>
      <c r="C1057" s="19">
        <v>0.79071332436069985</v>
      </c>
      <c r="D1057" s="19">
        <v>0.20928667563930015</v>
      </c>
      <c r="E1057" s="20"/>
      <c r="F1057" s="20"/>
      <c r="G1057" s="20"/>
      <c r="H1057" s="20"/>
      <c r="I1057" s="20"/>
      <c r="J1057" s="20"/>
      <c r="K1057" s="20"/>
      <c r="L1057" s="20"/>
      <c r="M1057" s="20"/>
      <c r="N1057" s="20"/>
      <c r="O1057" s="20"/>
      <c r="P1057" s="20"/>
      <c r="Q1057" s="2"/>
      <c r="R1057" s="2"/>
      <c r="S1057" s="2"/>
      <c r="T1057" s="2"/>
      <c r="U1057" s="2"/>
      <c r="V1057" s="2"/>
      <c r="W1057" s="2"/>
      <c r="X1057" s="2"/>
      <c r="Y1057" s="2"/>
    </row>
    <row r="1058" spans="1:25" x14ac:dyDescent="0.25">
      <c r="A1058" s="5" t="s">
        <v>3</v>
      </c>
      <c r="B1058" s="4">
        <v>1016</v>
      </c>
      <c r="C1058" s="19">
        <v>0.50492125984251968</v>
      </c>
      <c r="D1058" s="19">
        <v>0.49507874015748032</v>
      </c>
      <c r="E1058" s="20"/>
      <c r="F1058" s="20"/>
      <c r="G1058" s="20"/>
      <c r="H1058" s="20"/>
      <c r="I1058" s="20"/>
      <c r="J1058" s="20"/>
      <c r="K1058" s="20"/>
      <c r="L1058" s="20"/>
      <c r="M1058" s="20"/>
      <c r="N1058" s="20"/>
      <c r="O1058" s="20"/>
      <c r="P1058" s="20"/>
      <c r="Q1058" s="2"/>
      <c r="R1058" s="2"/>
      <c r="S1058" s="2"/>
      <c r="T1058" s="2"/>
      <c r="U1058" s="2"/>
      <c r="V1058" s="2"/>
      <c r="W1058" s="2"/>
      <c r="X1058" s="2"/>
      <c r="Y1058" s="2"/>
    </row>
    <row r="1059" spans="1:25" x14ac:dyDescent="0.25">
      <c r="A1059" s="5" t="s">
        <v>2</v>
      </c>
      <c r="B1059" s="4">
        <v>1592</v>
      </c>
      <c r="C1059" s="19">
        <v>0.71922110552763818</v>
      </c>
      <c r="D1059" s="19">
        <v>0.28077889447236182</v>
      </c>
      <c r="E1059" s="20"/>
      <c r="F1059" s="20"/>
      <c r="G1059" s="20"/>
      <c r="H1059" s="20"/>
      <c r="I1059" s="20"/>
      <c r="J1059" s="20"/>
      <c r="K1059" s="20"/>
      <c r="L1059" s="20"/>
      <c r="M1059" s="20"/>
      <c r="N1059" s="20"/>
      <c r="O1059" s="20"/>
      <c r="P1059" s="20"/>
      <c r="Q1059" s="2"/>
      <c r="R1059" s="2"/>
      <c r="S1059" s="2"/>
      <c r="T1059" s="2"/>
      <c r="U1059" s="2"/>
      <c r="V1059" s="2"/>
      <c r="W1059" s="2"/>
      <c r="X1059" s="2"/>
      <c r="Y1059" s="2"/>
    </row>
    <row r="1060" spans="1:25" x14ac:dyDescent="0.25">
      <c r="A1060" s="5" t="s">
        <v>1</v>
      </c>
      <c r="B1060" s="4">
        <v>477</v>
      </c>
      <c r="C1060" s="19">
        <v>0.87840670859538783</v>
      </c>
      <c r="D1060" s="19">
        <v>0.12159329140461216</v>
      </c>
      <c r="E1060" s="20"/>
      <c r="F1060" s="20"/>
      <c r="G1060" s="20"/>
      <c r="H1060" s="20"/>
      <c r="I1060" s="20"/>
      <c r="J1060" s="20"/>
      <c r="K1060" s="20"/>
      <c r="L1060" s="20"/>
      <c r="M1060" s="20"/>
      <c r="N1060" s="20"/>
      <c r="O1060" s="20"/>
      <c r="P1060" s="20"/>
      <c r="Q1060" s="2"/>
      <c r="R1060" s="2"/>
      <c r="S1060" s="2"/>
      <c r="T1060" s="2"/>
      <c r="U1060" s="2"/>
      <c r="V1060" s="2"/>
      <c r="W1060" s="2"/>
      <c r="X1060" s="2"/>
      <c r="Y1060" s="2"/>
    </row>
    <row r="1061" spans="1:25" x14ac:dyDescent="0.25">
      <c r="A1061" s="5" t="s">
        <v>0</v>
      </c>
      <c r="B1061" s="4">
        <v>727</v>
      </c>
      <c r="C1061" s="19">
        <v>0.91196698762035766</v>
      </c>
      <c r="D1061" s="19">
        <v>8.8033012379642367E-2</v>
      </c>
      <c r="E1061" s="20"/>
      <c r="F1061" s="20"/>
      <c r="G1061" s="20"/>
      <c r="H1061" s="20"/>
      <c r="I1061" s="20"/>
      <c r="J1061" s="20"/>
      <c r="K1061" s="20"/>
      <c r="L1061" s="20"/>
      <c r="M1061" s="20"/>
      <c r="N1061" s="20"/>
      <c r="O1061" s="20"/>
      <c r="P1061" s="20"/>
      <c r="Q1061" s="2"/>
      <c r="R1061" s="2"/>
      <c r="S1061" s="2"/>
      <c r="T1061" s="2"/>
      <c r="U1061" s="2"/>
      <c r="V1061" s="2"/>
      <c r="W1061" s="2"/>
      <c r="X1061" s="2"/>
      <c r="Y1061" s="2"/>
    </row>
    <row r="1063" spans="1:25" x14ac:dyDescent="0.25">
      <c r="A1063" s="1" t="s">
        <v>44</v>
      </c>
    </row>
    <row r="1065" spans="1:25" x14ac:dyDescent="0.25">
      <c r="A1065" s="7" t="s">
        <v>16</v>
      </c>
      <c r="B1065" s="7" t="s">
        <v>15</v>
      </c>
      <c r="C1065" s="10" t="s">
        <v>14</v>
      </c>
      <c r="D1065" s="10" t="s">
        <v>43</v>
      </c>
      <c r="E1065" s="9"/>
      <c r="F1065" s="9"/>
      <c r="G1065" s="9"/>
      <c r="H1065" s="9"/>
      <c r="I1065" s="9"/>
      <c r="J1065" s="9"/>
      <c r="K1065" s="9"/>
      <c r="L1065" s="9"/>
      <c r="M1065" s="9"/>
      <c r="N1065" s="9"/>
      <c r="O1065" s="9"/>
      <c r="P1065" s="9"/>
      <c r="Q1065" s="8"/>
      <c r="R1065" s="8"/>
      <c r="S1065" s="8"/>
      <c r="T1065" s="8"/>
      <c r="U1065" s="8"/>
      <c r="V1065" s="8"/>
      <c r="W1065" s="8"/>
      <c r="X1065" s="8"/>
      <c r="Y1065" s="8"/>
    </row>
    <row r="1066" spans="1:25" x14ac:dyDescent="0.25">
      <c r="A1066" s="6" t="s">
        <v>11</v>
      </c>
      <c r="B1066" s="4">
        <v>1905</v>
      </c>
      <c r="C1066" s="19">
        <v>0.45564304461942257</v>
      </c>
      <c r="D1066" s="19">
        <v>0.54435695538057738</v>
      </c>
      <c r="E1066" s="20"/>
      <c r="F1066" s="20"/>
      <c r="G1066" s="20"/>
      <c r="H1066" s="20"/>
      <c r="I1066" s="20"/>
      <c r="J1066" s="20"/>
      <c r="K1066" s="20"/>
      <c r="L1066" s="20"/>
      <c r="M1066" s="20"/>
      <c r="N1066" s="20"/>
      <c r="O1066" s="20"/>
      <c r="P1066" s="20"/>
      <c r="Q1066" s="2"/>
      <c r="R1066" s="2"/>
      <c r="S1066" s="2"/>
      <c r="T1066" s="2"/>
      <c r="U1066" s="2"/>
      <c r="V1066" s="2"/>
      <c r="W1066" s="2"/>
      <c r="X1066" s="2"/>
      <c r="Y1066" s="2"/>
    </row>
    <row r="1067" spans="1:25" x14ac:dyDescent="0.25">
      <c r="A1067" s="5" t="s">
        <v>10</v>
      </c>
      <c r="B1067" s="4">
        <v>728</v>
      </c>
      <c r="C1067" s="19">
        <v>0.48214285714285715</v>
      </c>
      <c r="D1067" s="19">
        <v>0.5178571428571429</v>
      </c>
      <c r="E1067" s="20"/>
      <c r="F1067" s="20"/>
      <c r="G1067" s="20"/>
      <c r="H1067" s="20"/>
      <c r="I1067" s="20"/>
      <c r="J1067" s="20"/>
      <c r="K1067" s="20"/>
      <c r="L1067" s="20"/>
      <c r="M1067" s="20"/>
      <c r="N1067" s="20"/>
      <c r="O1067" s="20"/>
      <c r="P1067" s="20"/>
      <c r="Q1067" s="2"/>
      <c r="R1067" s="2"/>
      <c r="S1067" s="2"/>
      <c r="T1067" s="2"/>
      <c r="U1067" s="2"/>
      <c r="V1067" s="2"/>
      <c r="W1067" s="2"/>
      <c r="X1067" s="2"/>
      <c r="Y1067" s="2"/>
    </row>
    <row r="1068" spans="1:25" x14ac:dyDescent="0.25">
      <c r="A1068" s="5" t="s">
        <v>9</v>
      </c>
      <c r="B1068" s="4">
        <v>279</v>
      </c>
      <c r="C1068" s="19">
        <v>0.41935483870967744</v>
      </c>
      <c r="D1068" s="19">
        <v>0.58064516129032262</v>
      </c>
      <c r="E1068" s="20"/>
      <c r="F1068" s="20"/>
      <c r="G1068" s="20"/>
      <c r="H1068" s="20"/>
      <c r="I1068" s="20"/>
      <c r="J1068" s="20"/>
      <c r="K1068" s="20"/>
      <c r="L1068" s="20"/>
      <c r="M1068" s="20"/>
      <c r="N1068" s="20"/>
      <c r="O1068" s="20"/>
      <c r="P1068" s="20"/>
      <c r="Q1068" s="2"/>
      <c r="R1068" s="2"/>
      <c r="S1068" s="2"/>
      <c r="T1068" s="2"/>
      <c r="U1068" s="2"/>
      <c r="V1068" s="2"/>
      <c r="W1068" s="2"/>
      <c r="X1068" s="2"/>
      <c r="Y1068" s="2"/>
    </row>
    <row r="1069" spans="1:25" x14ac:dyDescent="0.25">
      <c r="A1069" s="5" t="s">
        <v>8</v>
      </c>
      <c r="B1069" s="4">
        <v>359</v>
      </c>
      <c r="C1069" s="19">
        <v>0.38718662952646238</v>
      </c>
      <c r="D1069" s="19">
        <v>0.61281337047353757</v>
      </c>
      <c r="E1069" s="20"/>
      <c r="F1069" s="20"/>
      <c r="G1069" s="20"/>
      <c r="H1069" s="20"/>
      <c r="I1069" s="20"/>
      <c r="J1069" s="20"/>
      <c r="K1069" s="20"/>
      <c r="L1069" s="20"/>
      <c r="M1069" s="20"/>
      <c r="N1069" s="20"/>
      <c r="O1069" s="20"/>
      <c r="P1069" s="20"/>
      <c r="Q1069" s="2"/>
      <c r="R1069" s="2"/>
      <c r="S1069" s="2"/>
      <c r="T1069" s="2"/>
      <c r="U1069" s="2"/>
      <c r="V1069" s="2"/>
      <c r="W1069" s="2"/>
      <c r="X1069" s="2"/>
      <c r="Y1069" s="2"/>
    </row>
    <row r="1070" spans="1:25" x14ac:dyDescent="0.25">
      <c r="A1070" s="5" t="s">
        <v>7</v>
      </c>
      <c r="B1070" s="4">
        <v>228</v>
      </c>
      <c r="C1070" s="19">
        <v>0.50438596491228072</v>
      </c>
      <c r="D1070" s="19">
        <v>0.49561403508771928</v>
      </c>
      <c r="E1070" s="20"/>
      <c r="F1070" s="20"/>
      <c r="G1070" s="20"/>
      <c r="H1070" s="20"/>
      <c r="I1070" s="20"/>
      <c r="J1070" s="20"/>
      <c r="K1070" s="20"/>
      <c r="L1070" s="20"/>
      <c r="M1070" s="20"/>
      <c r="N1070" s="20"/>
      <c r="O1070" s="20"/>
      <c r="P1070" s="20"/>
      <c r="Q1070" s="2"/>
      <c r="R1070" s="2"/>
      <c r="S1070" s="2"/>
      <c r="T1070" s="2"/>
      <c r="U1070" s="2"/>
      <c r="V1070" s="2"/>
      <c r="W1070" s="2"/>
      <c r="X1070" s="2"/>
      <c r="Y1070" s="2"/>
    </row>
    <row r="1071" spans="1:25" x14ac:dyDescent="0.25">
      <c r="A1071" s="5" t="s">
        <v>6</v>
      </c>
      <c r="B1071" s="4">
        <v>311</v>
      </c>
      <c r="C1071" s="19">
        <v>0.46945337620578781</v>
      </c>
      <c r="D1071" s="19">
        <v>0.53054662379421225</v>
      </c>
      <c r="E1071" s="20"/>
      <c r="F1071" s="20"/>
      <c r="G1071" s="20"/>
      <c r="H1071" s="20"/>
      <c r="I1071" s="20"/>
      <c r="J1071" s="20"/>
      <c r="K1071" s="20"/>
      <c r="L1071" s="20"/>
      <c r="M1071" s="20"/>
      <c r="N1071" s="20"/>
      <c r="O1071" s="20"/>
      <c r="P1071" s="20"/>
      <c r="Q1071" s="2"/>
      <c r="R1071" s="2"/>
      <c r="S1071" s="2"/>
      <c r="T1071" s="2"/>
      <c r="U1071" s="2"/>
      <c r="V1071" s="2"/>
      <c r="W1071" s="2"/>
      <c r="X1071" s="2"/>
      <c r="Y1071" s="2"/>
    </row>
    <row r="1072" spans="1:25" x14ac:dyDescent="0.25">
      <c r="A1072" s="5" t="s">
        <v>5</v>
      </c>
      <c r="B1072" s="4">
        <v>1166</v>
      </c>
      <c r="C1072" s="19">
        <v>0.44939965694682676</v>
      </c>
      <c r="D1072" s="19">
        <v>0.55060034305317329</v>
      </c>
      <c r="E1072" s="20"/>
      <c r="F1072" s="20"/>
      <c r="G1072" s="20"/>
      <c r="H1072" s="20"/>
      <c r="I1072" s="20"/>
      <c r="J1072" s="20"/>
      <c r="K1072" s="20"/>
      <c r="L1072" s="20"/>
      <c r="M1072" s="20"/>
      <c r="N1072" s="20"/>
      <c r="O1072" s="20"/>
      <c r="P1072" s="20"/>
      <c r="Q1072" s="2"/>
      <c r="R1072" s="2"/>
      <c r="S1072" s="2"/>
      <c r="T1072" s="2"/>
      <c r="U1072" s="2"/>
      <c r="V1072" s="2"/>
      <c r="W1072" s="2"/>
      <c r="X1072" s="2"/>
      <c r="Y1072" s="2"/>
    </row>
    <row r="1073" spans="1:25" x14ac:dyDescent="0.25">
      <c r="A1073" s="5" t="s">
        <v>4</v>
      </c>
      <c r="B1073" s="4">
        <v>677</v>
      </c>
      <c r="C1073" s="19">
        <v>0.47415066469719352</v>
      </c>
      <c r="D1073" s="19">
        <v>0.52584933530280653</v>
      </c>
      <c r="E1073" s="20"/>
      <c r="F1073" s="20"/>
      <c r="G1073" s="20"/>
      <c r="H1073" s="20"/>
      <c r="I1073" s="20"/>
      <c r="J1073" s="20"/>
      <c r="K1073" s="20"/>
      <c r="L1073" s="20"/>
      <c r="M1073" s="20"/>
      <c r="N1073" s="20"/>
      <c r="O1073" s="20"/>
      <c r="P1073" s="20"/>
      <c r="Q1073" s="2"/>
      <c r="R1073" s="2"/>
      <c r="S1073" s="2"/>
      <c r="T1073" s="2"/>
      <c r="U1073" s="2"/>
      <c r="V1073" s="2"/>
      <c r="W1073" s="2"/>
      <c r="X1073" s="2"/>
      <c r="Y1073" s="2"/>
    </row>
    <row r="1074" spans="1:25" x14ac:dyDescent="0.25">
      <c r="A1074" s="5" t="s">
        <v>3</v>
      </c>
      <c r="B1074" s="4">
        <v>359</v>
      </c>
      <c r="C1074" s="19">
        <v>0.3370473537604457</v>
      </c>
      <c r="D1074" s="19">
        <v>0.6629526462395543</v>
      </c>
      <c r="E1074" s="20"/>
      <c r="F1074" s="20"/>
      <c r="G1074" s="20"/>
      <c r="H1074" s="20"/>
      <c r="I1074" s="20"/>
      <c r="J1074" s="20"/>
      <c r="K1074" s="20"/>
      <c r="L1074" s="20"/>
      <c r="M1074" s="20"/>
      <c r="N1074" s="20"/>
      <c r="O1074" s="20"/>
      <c r="P1074" s="20"/>
      <c r="Q1074" s="2"/>
      <c r="R1074" s="2"/>
      <c r="S1074" s="2"/>
      <c r="T1074" s="2"/>
      <c r="U1074" s="2"/>
      <c r="V1074" s="2"/>
      <c r="W1074" s="2"/>
      <c r="X1074" s="2"/>
      <c r="Y1074" s="2"/>
    </row>
    <row r="1075" spans="1:25" x14ac:dyDescent="0.25">
      <c r="A1075" s="5" t="s">
        <v>2</v>
      </c>
      <c r="B1075" s="4">
        <v>784</v>
      </c>
      <c r="C1075" s="19">
        <v>0.42474489795918369</v>
      </c>
      <c r="D1075" s="19">
        <v>0.57525510204081631</v>
      </c>
      <c r="E1075" s="20"/>
      <c r="F1075" s="20"/>
      <c r="G1075" s="20"/>
      <c r="H1075" s="20"/>
      <c r="I1075" s="20"/>
      <c r="J1075" s="20"/>
      <c r="K1075" s="20"/>
      <c r="L1075" s="20"/>
      <c r="M1075" s="20"/>
      <c r="N1075" s="20"/>
      <c r="O1075" s="20"/>
      <c r="P1075" s="20"/>
      <c r="Q1075" s="2"/>
      <c r="R1075" s="2"/>
      <c r="S1075" s="2"/>
      <c r="T1075" s="2"/>
      <c r="U1075" s="2"/>
      <c r="V1075" s="2"/>
      <c r="W1075" s="2"/>
      <c r="X1075" s="2"/>
      <c r="Y1075" s="2"/>
    </row>
    <row r="1076" spans="1:25" x14ac:dyDescent="0.25">
      <c r="A1076" s="5" t="s">
        <v>1</v>
      </c>
      <c r="B1076" s="4">
        <v>246</v>
      </c>
      <c r="C1076" s="19">
        <v>0.54471544715447151</v>
      </c>
      <c r="D1076" s="19">
        <v>0.45528455284552843</v>
      </c>
      <c r="E1076" s="20"/>
      <c r="F1076" s="20"/>
      <c r="G1076" s="20"/>
      <c r="H1076" s="20"/>
      <c r="I1076" s="20"/>
      <c r="J1076" s="20"/>
      <c r="K1076" s="20"/>
      <c r="L1076" s="20"/>
      <c r="M1076" s="20"/>
      <c r="N1076" s="20"/>
      <c r="O1076" s="20"/>
      <c r="P1076" s="20"/>
      <c r="Q1076" s="2"/>
      <c r="R1076" s="2"/>
      <c r="S1076" s="2"/>
      <c r="T1076" s="2"/>
      <c r="U1076" s="2"/>
      <c r="V1076" s="2"/>
      <c r="W1076" s="2"/>
      <c r="X1076" s="2"/>
      <c r="Y1076" s="2"/>
    </row>
    <row r="1077" spans="1:25" x14ac:dyDescent="0.25">
      <c r="A1077" s="5" t="s">
        <v>0</v>
      </c>
      <c r="B1077" s="4">
        <v>487</v>
      </c>
      <c r="C1077" s="19">
        <v>0.56262833675564683</v>
      </c>
      <c r="D1077" s="19">
        <v>0.43737166324435317</v>
      </c>
      <c r="E1077" s="20"/>
      <c r="F1077" s="20"/>
      <c r="G1077" s="20"/>
      <c r="H1077" s="20"/>
      <c r="I1077" s="20"/>
      <c r="J1077" s="20"/>
      <c r="K1077" s="20"/>
      <c r="L1077" s="20"/>
      <c r="M1077" s="20"/>
      <c r="N1077" s="20"/>
      <c r="O1077" s="20"/>
      <c r="P1077" s="20"/>
      <c r="Q1077" s="2"/>
      <c r="R1077" s="2"/>
      <c r="S1077" s="2"/>
      <c r="T1077" s="2"/>
      <c r="U1077" s="2"/>
      <c r="V1077" s="2"/>
      <c r="W1077" s="2"/>
      <c r="X1077" s="2"/>
      <c r="Y1077" s="2"/>
    </row>
    <row r="1079" spans="1:25" x14ac:dyDescent="0.25">
      <c r="A1079" s="1" t="s">
        <v>42</v>
      </c>
    </row>
    <row r="1081" spans="1:25" ht="195" x14ac:dyDescent="0.25">
      <c r="A1081" s="7" t="s">
        <v>16</v>
      </c>
      <c r="B1081" s="7" t="s">
        <v>15</v>
      </c>
      <c r="C1081" s="10" t="s">
        <v>41</v>
      </c>
      <c r="D1081" s="10" t="s">
        <v>40</v>
      </c>
      <c r="E1081" s="10" t="s">
        <v>39</v>
      </c>
      <c r="F1081" s="10" t="s">
        <v>38</v>
      </c>
      <c r="G1081" s="10" t="s">
        <v>37</v>
      </c>
      <c r="H1081" s="9"/>
      <c r="I1081" s="9"/>
      <c r="J1081" s="9"/>
      <c r="K1081" s="9"/>
      <c r="L1081" s="9"/>
      <c r="M1081" s="9"/>
      <c r="N1081" s="9"/>
      <c r="O1081" s="9"/>
      <c r="P1081" s="9"/>
      <c r="Q1081" s="8"/>
      <c r="R1081" s="8"/>
      <c r="S1081" s="8"/>
      <c r="T1081" s="8"/>
      <c r="U1081" s="8"/>
      <c r="V1081" s="8"/>
      <c r="W1081" s="8"/>
      <c r="X1081" s="8"/>
      <c r="Y1081" s="8"/>
    </row>
    <row r="1082" spans="1:25" x14ac:dyDescent="0.25">
      <c r="A1082" s="6" t="s">
        <v>11</v>
      </c>
      <c r="B1082" s="4">
        <v>3434</v>
      </c>
      <c r="C1082" s="19">
        <v>0.16919044845661035</v>
      </c>
      <c r="D1082" s="19">
        <v>0.13395457192778101</v>
      </c>
      <c r="E1082" s="19">
        <v>4.9213744903902158E-2</v>
      </c>
      <c r="F1082" s="19">
        <v>8.6779266161910312E-2</v>
      </c>
      <c r="G1082" s="19">
        <v>0.73383808969132203</v>
      </c>
      <c r="H1082" s="20"/>
      <c r="I1082" s="20"/>
      <c r="J1082" s="20"/>
      <c r="K1082" s="20"/>
      <c r="L1082" s="20"/>
      <c r="M1082" s="20"/>
      <c r="N1082" s="20"/>
      <c r="O1082" s="20"/>
      <c r="P1082" s="20"/>
      <c r="Q1082" s="2"/>
      <c r="R1082" s="2"/>
      <c r="S1082" s="2"/>
      <c r="T1082" s="2"/>
      <c r="U1082" s="2"/>
      <c r="V1082" s="2"/>
      <c r="W1082" s="2"/>
      <c r="X1082" s="2"/>
      <c r="Y1082" s="2"/>
    </row>
    <row r="1083" spans="1:25" x14ac:dyDescent="0.25">
      <c r="A1083" s="5" t="s">
        <v>10</v>
      </c>
      <c r="B1083" s="4">
        <v>1258</v>
      </c>
      <c r="C1083" s="19">
        <v>0.18521462639109698</v>
      </c>
      <c r="D1083" s="19">
        <v>0.13910969793322733</v>
      </c>
      <c r="E1083" s="19">
        <v>5.0874403815580289E-2</v>
      </c>
      <c r="F1083" s="19">
        <v>0.10492845786963434</v>
      </c>
      <c r="G1083" s="19">
        <v>0.71065182829888707</v>
      </c>
      <c r="H1083" s="20"/>
      <c r="I1083" s="20"/>
      <c r="J1083" s="20"/>
      <c r="K1083" s="20"/>
      <c r="L1083" s="20"/>
      <c r="M1083" s="20"/>
      <c r="N1083" s="20"/>
      <c r="O1083" s="20"/>
      <c r="P1083" s="20"/>
      <c r="Q1083" s="2"/>
      <c r="R1083" s="2"/>
      <c r="S1083" s="2"/>
      <c r="T1083" s="2"/>
      <c r="U1083" s="2"/>
      <c r="V1083" s="2"/>
      <c r="W1083" s="2"/>
      <c r="X1083" s="2"/>
      <c r="Y1083" s="2"/>
    </row>
    <row r="1084" spans="1:25" x14ac:dyDescent="0.25">
      <c r="A1084" s="5" t="s">
        <v>9</v>
      </c>
      <c r="B1084" s="4">
        <v>581</v>
      </c>
      <c r="C1084" s="19">
        <v>0.14974182444061962</v>
      </c>
      <c r="D1084" s="19">
        <v>0.11703958691910499</v>
      </c>
      <c r="E1084" s="19">
        <v>3.098106712564544E-2</v>
      </c>
      <c r="F1084" s="19">
        <v>5.6798623063683308E-2</v>
      </c>
      <c r="G1084" s="19">
        <v>0.77452667814113596</v>
      </c>
      <c r="H1084" s="20"/>
      <c r="I1084" s="20"/>
      <c r="J1084" s="20"/>
      <c r="K1084" s="20"/>
      <c r="L1084" s="20"/>
      <c r="M1084" s="20"/>
      <c r="N1084" s="20"/>
      <c r="O1084" s="20"/>
      <c r="P1084" s="20"/>
      <c r="Q1084" s="2"/>
      <c r="R1084" s="2"/>
      <c r="S1084" s="2"/>
      <c r="T1084" s="2"/>
      <c r="U1084" s="2"/>
      <c r="V1084" s="2"/>
      <c r="W1084" s="2"/>
      <c r="X1084" s="2"/>
      <c r="Y1084" s="2"/>
    </row>
    <row r="1085" spans="1:25" x14ac:dyDescent="0.25">
      <c r="A1085" s="5" t="s">
        <v>8</v>
      </c>
      <c r="B1085" s="4">
        <v>681</v>
      </c>
      <c r="C1085" s="19">
        <v>0.16299559471365638</v>
      </c>
      <c r="D1085" s="19">
        <v>0.14096916299559473</v>
      </c>
      <c r="E1085" s="19">
        <v>4.8458149779735685E-2</v>
      </c>
      <c r="F1085" s="19">
        <v>7.7826725403817909E-2</v>
      </c>
      <c r="G1085" s="19">
        <v>0.74302496328928047</v>
      </c>
      <c r="H1085" s="20"/>
      <c r="I1085" s="20"/>
      <c r="J1085" s="20"/>
      <c r="K1085" s="20"/>
      <c r="L1085" s="20"/>
      <c r="M1085" s="20"/>
      <c r="N1085" s="20"/>
      <c r="O1085" s="20"/>
      <c r="P1085" s="20"/>
      <c r="Q1085" s="2"/>
      <c r="R1085" s="2"/>
      <c r="S1085" s="2"/>
      <c r="T1085" s="2"/>
      <c r="U1085" s="2"/>
      <c r="V1085" s="2"/>
      <c r="W1085" s="2"/>
      <c r="X1085" s="2"/>
      <c r="Y1085" s="2"/>
    </row>
    <row r="1086" spans="1:25" x14ac:dyDescent="0.25">
      <c r="A1086" s="5" t="s">
        <v>7</v>
      </c>
      <c r="B1086" s="4">
        <v>387</v>
      </c>
      <c r="C1086" s="19">
        <v>0.19121447028423771</v>
      </c>
      <c r="D1086" s="19">
        <v>0.17054263565891473</v>
      </c>
      <c r="E1086" s="19">
        <v>8.7855297157622733E-2</v>
      </c>
      <c r="F1086" s="19">
        <v>0.11627906976744186</v>
      </c>
      <c r="G1086" s="19">
        <v>0.67441860465116277</v>
      </c>
      <c r="H1086" s="20"/>
      <c r="I1086" s="20"/>
      <c r="J1086" s="20"/>
      <c r="K1086" s="20"/>
      <c r="L1086" s="20"/>
      <c r="M1086" s="20"/>
      <c r="N1086" s="20"/>
      <c r="O1086" s="20"/>
      <c r="P1086" s="20"/>
      <c r="Q1086" s="2"/>
      <c r="R1086" s="2"/>
      <c r="S1086" s="2"/>
      <c r="T1086" s="2"/>
      <c r="U1086" s="2"/>
      <c r="V1086" s="2"/>
      <c r="W1086" s="2"/>
      <c r="X1086" s="2"/>
      <c r="Y1086" s="2"/>
    </row>
    <row r="1087" spans="1:25" x14ac:dyDescent="0.25">
      <c r="A1087" s="5" t="s">
        <v>6</v>
      </c>
      <c r="B1087" s="4">
        <v>527</v>
      </c>
      <c r="C1087" s="19">
        <v>0.1442125237191651</v>
      </c>
      <c r="D1087" s="19">
        <v>0.10436432637571158</v>
      </c>
      <c r="E1087" s="19">
        <v>3.7950664136622389E-2</v>
      </c>
      <c r="F1087" s="19">
        <v>6.6413662239089177E-2</v>
      </c>
      <c r="G1087" s="19">
        <v>0.77609108159392792</v>
      </c>
      <c r="H1087" s="20"/>
      <c r="I1087" s="20"/>
      <c r="J1087" s="20"/>
      <c r="K1087" s="20"/>
      <c r="L1087" s="20"/>
      <c r="M1087" s="20"/>
      <c r="N1087" s="20"/>
      <c r="O1087" s="20"/>
      <c r="P1087" s="20"/>
      <c r="Q1087" s="2"/>
      <c r="R1087" s="2"/>
      <c r="S1087" s="2"/>
      <c r="T1087" s="2"/>
      <c r="U1087" s="2"/>
      <c r="V1087" s="2"/>
      <c r="W1087" s="2"/>
      <c r="X1087" s="2"/>
      <c r="Y1087" s="2"/>
    </row>
    <row r="1088" spans="1:25" x14ac:dyDescent="0.25">
      <c r="A1088" s="5" t="s">
        <v>5</v>
      </c>
      <c r="B1088" s="4">
        <v>2005</v>
      </c>
      <c r="C1088" s="19">
        <v>0.15810473815461346</v>
      </c>
      <c r="D1088" s="19">
        <v>0.1261845386533666</v>
      </c>
      <c r="E1088" s="19">
        <v>4.8877805486284287E-2</v>
      </c>
      <c r="F1088" s="19">
        <v>8.6783042394014964E-2</v>
      </c>
      <c r="G1088" s="19">
        <v>0.74613466334164591</v>
      </c>
      <c r="H1088" s="20"/>
      <c r="I1088" s="20"/>
      <c r="J1088" s="20"/>
      <c r="K1088" s="20"/>
      <c r="L1088" s="20"/>
      <c r="M1088" s="20"/>
      <c r="N1088" s="20"/>
      <c r="O1088" s="20"/>
      <c r="P1088" s="20"/>
      <c r="Q1088" s="2"/>
      <c r="R1088" s="2"/>
      <c r="S1088" s="2"/>
      <c r="T1088" s="2"/>
      <c r="U1088" s="2"/>
      <c r="V1088" s="2"/>
      <c r="W1088" s="2"/>
      <c r="X1088" s="2"/>
      <c r="Y1088" s="2"/>
    </row>
    <row r="1089" spans="1:25" x14ac:dyDescent="0.25">
      <c r="A1089" s="5" t="s">
        <v>4</v>
      </c>
      <c r="B1089" s="4">
        <v>1329</v>
      </c>
      <c r="C1089" s="19">
        <v>0.18510158013544017</v>
      </c>
      <c r="D1089" s="19">
        <v>0.14296463506395787</v>
      </c>
      <c r="E1089" s="19">
        <v>4.9661399548532728E-2</v>
      </c>
      <c r="F1089" s="19">
        <v>8.6531226486079763E-2</v>
      </c>
      <c r="G1089" s="19">
        <v>0.71708051166290443</v>
      </c>
      <c r="H1089" s="20"/>
      <c r="I1089" s="20"/>
      <c r="J1089" s="20"/>
      <c r="K1089" s="20"/>
      <c r="L1089" s="20"/>
      <c r="M1089" s="20"/>
      <c r="N1089" s="20"/>
      <c r="O1089" s="20"/>
      <c r="P1089" s="20"/>
      <c r="Q1089" s="2"/>
      <c r="R1089" s="2"/>
      <c r="S1089" s="2"/>
      <c r="T1089" s="2"/>
      <c r="U1089" s="2"/>
      <c r="V1089" s="2"/>
      <c r="W1089" s="2"/>
      <c r="X1089" s="2"/>
      <c r="Y1089" s="2"/>
    </row>
    <row r="1090" spans="1:25" x14ac:dyDescent="0.25">
      <c r="A1090" s="5" t="s">
        <v>3</v>
      </c>
      <c r="B1090" s="4">
        <v>902</v>
      </c>
      <c r="C1090" s="19">
        <v>4.9889135254988913E-2</v>
      </c>
      <c r="D1090" s="19">
        <v>4.6563192904656318E-2</v>
      </c>
      <c r="E1090" s="19">
        <v>2.2172949002217297E-2</v>
      </c>
      <c r="F1090" s="19">
        <v>1.662971175166297E-2</v>
      </c>
      <c r="G1090" s="19">
        <v>0.91352549889135259</v>
      </c>
      <c r="H1090" s="20"/>
      <c r="I1090" s="20"/>
      <c r="J1090" s="20"/>
      <c r="K1090" s="20"/>
      <c r="L1090" s="20"/>
      <c r="M1090" s="20"/>
      <c r="N1090" s="20"/>
      <c r="O1090" s="20"/>
      <c r="P1090" s="20"/>
      <c r="Q1090" s="2"/>
      <c r="R1090" s="2"/>
      <c r="S1090" s="2"/>
      <c r="T1090" s="2"/>
      <c r="U1090" s="2"/>
      <c r="V1090" s="2"/>
      <c r="W1090" s="2"/>
      <c r="X1090" s="2"/>
      <c r="Y1090" s="2"/>
    </row>
    <row r="1091" spans="1:25" x14ac:dyDescent="0.25">
      <c r="A1091" s="5" t="s">
        <v>2</v>
      </c>
      <c r="B1091" s="4">
        <v>1409</v>
      </c>
      <c r="C1091" s="19">
        <v>0.14336408800567779</v>
      </c>
      <c r="D1091" s="19">
        <v>0.11213626685592619</v>
      </c>
      <c r="E1091" s="19">
        <v>5.3938963804116398E-2</v>
      </c>
      <c r="F1091" s="19">
        <v>7.4520936834634496E-2</v>
      </c>
      <c r="G1091" s="19">
        <v>0.77146912704045423</v>
      </c>
      <c r="H1091" s="20"/>
      <c r="I1091" s="20"/>
      <c r="J1091" s="20"/>
      <c r="K1091" s="20"/>
      <c r="L1091" s="20"/>
      <c r="M1091" s="20"/>
      <c r="N1091" s="20"/>
      <c r="O1091" s="20"/>
      <c r="P1091" s="20"/>
      <c r="Q1091" s="2"/>
      <c r="R1091" s="2"/>
      <c r="S1091" s="2"/>
      <c r="T1091" s="2"/>
      <c r="U1091" s="2"/>
      <c r="V1091" s="2"/>
      <c r="W1091" s="2"/>
      <c r="X1091" s="2"/>
      <c r="Y1091" s="2"/>
    </row>
    <row r="1092" spans="1:25" x14ac:dyDescent="0.25">
      <c r="A1092" s="5" t="s">
        <v>1</v>
      </c>
      <c r="B1092" s="4">
        <v>424</v>
      </c>
      <c r="C1092" s="19">
        <v>0.22641509433962265</v>
      </c>
      <c r="D1092" s="19">
        <v>0.14858490566037735</v>
      </c>
      <c r="E1092" s="19">
        <v>5.4245283018867926E-2</v>
      </c>
      <c r="F1092" s="19">
        <v>0.12028301886792453</v>
      </c>
      <c r="G1092" s="19">
        <v>0.64622641509433965</v>
      </c>
      <c r="H1092" s="20"/>
      <c r="I1092" s="20"/>
      <c r="J1092" s="20"/>
      <c r="K1092" s="20"/>
      <c r="L1092" s="20"/>
      <c r="M1092" s="20"/>
      <c r="N1092" s="20"/>
      <c r="O1092" s="20"/>
      <c r="P1092" s="20"/>
      <c r="Q1092" s="2"/>
      <c r="R1092" s="2"/>
      <c r="S1092" s="2"/>
      <c r="T1092" s="2"/>
      <c r="U1092" s="2"/>
      <c r="V1092" s="2"/>
      <c r="W1092" s="2"/>
      <c r="X1092" s="2"/>
      <c r="Y1092" s="2"/>
    </row>
    <row r="1093" spans="1:25" x14ac:dyDescent="0.25">
      <c r="A1093" s="5" t="s">
        <v>0</v>
      </c>
      <c r="B1093" s="4">
        <v>661</v>
      </c>
      <c r="C1093" s="19">
        <v>0.33888048411497729</v>
      </c>
      <c r="D1093" s="19">
        <v>0.2874432677760968</v>
      </c>
      <c r="E1093" s="19">
        <v>7.2617246596066568E-2</v>
      </c>
      <c r="F1093" s="19">
        <v>0.1875945537065053</v>
      </c>
      <c r="G1093" s="19">
        <v>0.47049924357034795</v>
      </c>
      <c r="H1093" s="20"/>
      <c r="I1093" s="20"/>
      <c r="J1093" s="20"/>
      <c r="K1093" s="20"/>
      <c r="L1093" s="20"/>
      <c r="M1093" s="20"/>
      <c r="N1093" s="20"/>
      <c r="O1093" s="20"/>
      <c r="P1093" s="20"/>
      <c r="Q1093" s="2"/>
      <c r="R1093" s="2"/>
      <c r="S1093" s="2"/>
      <c r="T1093" s="2"/>
      <c r="U1093" s="2"/>
      <c r="V1093" s="2"/>
      <c r="W1093" s="2"/>
      <c r="X1093" s="2"/>
      <c r="Y1093" s="2"/>
    </row>
    <row r="1095" spans="1:25" x14ac:dyDescent="0.25">
      <c r="A1095" s="1" t="s">
        <v>36</v>
      </c>
    </row>
    <row r="1097" spans="1:25" ht="75" x14ac:dyDescent="0.25">
      <c r="A1097" s="7" t="s">
        <v>16</v>
      </c>
      <c r="B1097" s="7" t="s">
        <v>15</v>
      </c>
      <c r="C1097" s="10" t="s">
        <v>35</v>
      </c>
      <c r="D1097" s="10" t="s">
        <v>34</v>
      </c>
      <c r="E1097" s="10" t="s">
        <v>33</v>
      </c>
      <c r="F1097" s="10" t="s">
        <v>32</v>
      </c>
      <c r="G1097" s="10" t="s">
        <v>31</v>
      </c>
      <c r="H1097" s="10" t="s">
        <v>30</v>
      </c>
      <c r="I1097" s="10" t="s">
        <v>29</v>
      </c>
      <c r="J1097" s="10" t="s">
        <v>28</v>
      </c>
      <c r="K1097" s="10" t="s">
        <v>27</v>
      </c>
      <c r="L1097" s="9"/>
      <c r="M1097" s="9"/>
      <c r="N1097" s="9"/>
      <c r="O1097" s="9"/>
      <c r="P1097" s="9"/>
      <c r="Q1097" s="8"/>
      <c r="R1097" s="8"/>
      <c r="S1097" s="8"/>
      <c r="T1097" s="8"/>
      <c r="U1097" s="8"/>
      <c r="V1097" s="8"/>
      <c r="W1097" s="8"/>
      <c r="X1097" s="8"/>
      <c r="Y1097" s="8"/>
    </row>
    <row r="1098" spans="1:25" x14ac:dyDescent="0.25">
      <c r="A1098" s="6" t="s">
        <v>11</v>
      </c>
      <c r="B1098" s="4">
        <v>2312</v>
      </c>
      <c r="C1098" s="19">
        <v>0.54411764705882348</v>
      </c>
      <c r="D1098" s="19">
        <v>0.43641868512110726</v>
      </c>
      <c r="E1098" s="19">
        <v>0.44550173010380623</v>
      </c>
      <c r="F1098" s="19">
        <v>0.30968858131487892</v>
      </c>
      <c r="G1098" s="19">
        <v>0.18641868512110726</v>
      </c>
      <c r="H1098" s="19">
        <v>0.59385813148788924</v>
      </c>
      <c r="I1098" s="19">
        <v>0.47577854671280279</v>
      </c>
      <c r="J1098" s="19">
        <v>0.26211072664359863</v>
      </c>
      <c r="K1098" s="19">
        <v>0.23486159169550172</v>
      </c>
      <c r="L1098" s="20"/>
      <c r="M1098" s="20"/>
      <c r="N1098" s="20"/>
      <c r="O1098" s="20"/>
      <c r="P1098" s="20"/>
      <c r="Q1098" s="2"/>
      <c r="R1098" s="2"/>
      <c r="S1098" s="2"/>
      <c r="T1098" s="2"/>
      <c r="U1098" s="2"/>
      <c r="V1098" s="2"/>
      <c r="W1098" s="2"/>
      <c r="X1098" s="2"/>
      <c r="Y1098" s="2"/>
    </row>
    <row r="1099" spans="1:25" x14ac:dyDescent="0.25">
      <c r="A1099" s="5" t="s">
        <v>10</v>
      </c>
      <c r="B1099" s="4">
        <v>825</v>
      </c>
      <c r="C1099" s="19">
        <v>0.56000000000000005</v>
      </c>
      <c r="D1099" s="19">
        <v>0.47878787878787876</v>
      </c>
      <c r="E1099" s="19">
        <v>0.44969696969696971</v>
      </c>
      <c r="F1099" s="19">
        <v>0.32242424242424245</v>
      </c>
      <c r="G1099" s="19">
        <v>0.18909090909090909</v>
      </c>
      <c r="H1099" s="19">
        <v>0.55393939393939395</v>
      </c>
      <c r="I1099" s="19">
        <v>0.44848484848484849</v>
      </c>
      <c r="J1099" s="19">
        <v>0.26424242424242422</v>
      </c>
      <c r="K1099" s="19">
        <v>0.22787878787878788</v>
      </c>
      <c r="L1099" s="20"/>
      <c r="M1099" s="20"/>
      <c r="N1099" s="20"/>
      <c r="O1099" s="20"/>
      <c r="P1099" s="20"/>
      <c r="Q1099" s="2"/>
      <c r="R1099" s="2"/>
      <c r="S1099" s="2"/>
      <c r="T1099" s="2"/>
      <c r="U1099" s="2"/>
      <c r="V1099" s="2"/>
      <c r="W1099" s="2"/>
      <c r="X1099" s="2"/>
      <c r="Y1099" s="2"/>
    </row>
    <row r="1100" spans="1:25" x14ac:dyDescent="0.25">
      <c r="A1100" s="5" t="s">
        <v>9</v>
      </c>
      <c r="B1100" s="4">
        <v>428</v>
      </c>
      <c r="C1100" s="19">
        <v>0.56542056074766356</v>
      </c>
      <c r="D1100" s="19">
        <v>0.47429906542056077</v>
      </c>
      <c r="E1100" s="19">
        <v>0.57943925233644855</v>
      </c>
      <c r="F1100" s="19">
        <v>0.34813084112149534</v>
      </c>
      <c r="G1100" s="19">
        <v>0.20327102803738317</v>
      </c>
      <c r="H1100" s="19">
        <v>0.54672897196261683</v>
      </c>
      <c r="I1100" s="19">
        <v>0.7570093457943925</v>
      </c>
      <c r="J1100" s="19">
        <v>0.38084112149532712</v>
      </c>
      <c r="K1100" s="19">
        <v>0.35981308411214952</v>
      </c>
      <c r="L1100" s="20"/>
      <c r="M1100" s="20"/>
      <c r="N1100" s="20"/>
      <c r="O1100" s="20"/>
      <c r="P1100" s="20"/>
      <c r="Q1100" s="2"/>
      <c r="R1100" s="2"/>
      <c r="S1100" s="2"/>
      <c r="T1100" s="2"/>
      <c r="U1100" s="2"/>
      <c r="V1100" s="2"/>
      <c r="W1100" s="2"/>
      <c r="X1100" s="2"/>
      <c r="Y1100" s="2"/>
    </row>
    <row r="1101" spans="1:25" x14ac:dyDescent="0.25">
      <c r="A1101" s="5" t="s">
        <v>8</v>
      </c>
      <c r="B1101" s="4">
        <v>423</v>
      </c>
      <c r="C1101" s="19">
        <v>0.5271867612293144</v>
      </c>
      <c r="D1101" s="19">
        <v>0.33333333333333331</v>
      </c>
      <c r="E1101" s="19">
        <v>0.30260047281323876</v>
      </c>
      <c r="F1101" s="19">
        <v>0.2293144208037825</v>
      </c>
      <c r="G1101" s="19">
        <v>0.17257683215130024</v>
      </c>
      <c r="H1101" s="19">
        <v>0.7021276595744681</v>
      </c>
      <c r="I1101" s="19">
        <v>0.31442080378250592</v>
      </c>
      <c r="J1101" s="19">
        <v>0.15366430260047281</v>
      </c>
      <c r="K1101" s="19">
        <v>0.1276595744680851</v>
      </c>
      <c r="L1101" s="20"/>
      <c r="M1101" s="20"/>
      <c r="N1101" s="20"/>
      <c r="O1101" s="20"/>
      <c r="P1101" s="20"/>
      <c r="Q1101" s="2"/>
      <c r="R1101" s="2"/>
      <c r="S1101" s="2"/>
      <c r="T1101" s="2"/>
      <c r="U1101" s="2"/>
      <c r="V1101" s="2"/>
      <c r="W1101" s="2"/>
      <c r="X1101" s="2"/>
      <c r="Y1101" s="2"/>
    </row>
    <row r="1102" spans="1:25" x14ac:dyDescent="0.25">
      <c r="A1102" s="5" t="s">
        <v>7</v>
      </c>
      <c r="B1102" s="4">
        <v>266</v>
      </c>
      <c r="C1102" s="19">
        <v>0.56390977443609025</v>
      </c>
      <c r="D1102" s="19">
        <v>0.43233082706766918</v>
      </c>
      <c r="E1102" s="19">
        <v>0.45864661654135336</v>
      </c>
      <c r="F1102" s="19">
        <v>0.32330827067669171</v>
      </c>
      <c r="G1102" s="19">
        <v>0.23684210526315788</v>
      </c>
      <c r="H1102" s="19">
        <v>0.60526315789473684</v>
      </c>
      <c r="I1102" s="19">
        <v>0.47368421052631576</v>
      </c>
      <c r="J1102" s="19">
        <v>0.24812030075187969</v>
      </c>
      <c r="K1102" s="19">
        <v>0.18796992481203006</v>
      </c>
      <c r="L1102" s="20"/>
      <c r="M1102" s="20"/>
      <c r="N1102" s="20"/>
      <c r="O1102" s="20"/>
      <c r="P1102" s="20"/>
      <c r="Q1102" s="2"/>
      <c r="R1102" s="2"/>
      <c r="S1102" s="2"/>
      <c r="T1102" s="2"/>
      <c r="U1102" s="2"/>
      <c r="V1102" s="2"/>
      <c r="W1102" s="2"/>
      <c r="X1102" s="2"/>
      <c r="Y1102" s="2"/>
    </row>
    <row r="1103" spans="1:25" x14ac:dyDescent="0.25">
      <c r="A1103" s="5" t="s">
        <v>6</v>
      </c>
      <c r="B1103" s="4">
        <v>370</v>
      </c>
      <c r="C1103" s="19">
        <v>0.48918918918918919</v>
      </c>
      <c r="D1103" s="19">
        <v>0.41891891891891891</v>
      </c>
      <c r="E1103" s="19">
        <v>0.43513513513513513</v>
      </c>
      <c r="F1103" s="19">
        <v>0.31891891891891894</v>
      </c>
      <c r="G1103" s="19">
        <v>0.14054054054054055</v>
      </c>
      <c r="H1103" s="19">
        <v>0.60540540540540544</v>
      </c>
      <c r="I1103" s="19">
        <v>0.39729729729729729</v>
      </c>
      <c r="J1103" s="19">
        <v>0.25405405405405407</v>
      </c>
      <c r="K1103" s="19">
        <v>0.26216216216216215</v>
      </c>
      <c r="L1103" s="20"/>
      <c r="M1103" s="20"/>
      <c r="N1103" s="20"/>
      <c r="O1103" s="20"/>
      <c r="P1103" s="20"/>
      <c r="Q1103" s="2"/>
      <c r="R1103" s="2"/>
      <c r="S1103" s="2"/>
      <c r="T1103" s="2"/>
      <c r="U1103" s="2"/>
      <c r="V1103" s="2"/>
      <c r="W1103" s="2"/>
      <c r="X1103" s="2"/>
      <c r="Y1103" s="2"/>
    </row>
    <row r="1104" spans="1:25" x14ac:dyDescent="0.25">
      <c r="A1104" s="5" t="s">
        <v>5</v>
      </c>
      <c r="B1104" s="4">
        <v>1300</v>
      </c>
      <c r="C1104" s="19">
        <v>0.54307692307692312</v>
      </c>
      <c r="D1104" s="19">
        <v>0.42307692307692307</v>
      </c>
      <c r="E1104" s="19">
        <v>0.39615384615384613</v>
      </c>
      <c r="F1104" s="19">
        <v>0.28384615384615386</v>
      </c>
      <c r="G1104" s="19">
        <v>0.19307692307692309</v>
      </c>
      <c r="H1104" s="19">
        <v>0.5953846153846154</v>
      </c>
      <c r="I1104" s="19">
        <v>0.4869230769230769</v>
      </c>
      <c r="J1104" s="19">
        <v>0.27153846153846156</v>
      </c>
      <c r="K1104" s="19">
        <v>0.23692307692307693</v>
      </c>
      <c r="L1104" s="20"/>
      <c r="M1104" s="20"/>
      <c r="N1104" s="20"/>
      <c r="O1104" s="20"/>
      <c r="P1104" s="20"/>
      <c r="Q1104" s="2"/>
      <c r="R1104" s="2"/>
      <c r="S1104" s="2"/>
      <c r="T1104" s="2"/>
      <c r="U1104" s="2"/>
      <c r="V1104" s="2"/>
      <c r="W1104" s="2"/>
      <c r="X1104" s="2"/>
      <c r="Y1104" s="2"/>
    </row>
    <row r="1105" spans="1:25" x14ac:dyDescent="0.25">
      <c r="A1105" s="5" t="s">
        <v>4</v>
      </c>
      <c r="B1105" s="4">
        <v>927</v>
      </c>
      <c r="C1105" s="19">
        <v>0.54261057173678529</v>
      </c>
      <c r="D1105" s="19">
        <v>0.45846817691477887</v>
      </c>
      <c r="E1105" s="19">
        <v>0.51564185544768071</v>
      </c>
      <c r="F1105" s="19">
        <v>0.34412081984897519</v>
      </c>
      <c r="G1105" s="19">
        <v>0.18230852211434737</v>
      </c>
      <c r="H1105" s="19">
        <v>0.58360302049622437</v>
      </c>
      <c r="I1105" s="19">
        <v>0.47249190938511326</v>
      </c>
      <c r="J1105" s="19">
        <v>0.25674217907227614</v>
      </c>
      <c r="K1105" s="19">
        <v>0.24163969795037757</v>
      </c>
      <c r="L1105" s="20"/>
      <c r="M1105" s="20"/>
      <c r="N1105" s="20"/>
      <c r="O1105" s="20"/>
      <c r="P1105" s="20"/>
      <c r="Q1105" s="2"/>
      <c r="R1105" s="2"/>
      <c r="S1105" s="2"/>
      <c r="T1105" s="2"/>
      <c r="U1105" s="2"/>
      <c r="V1105" s="2"/>
      <c r="W1105" s="2"/>
      <c r="X1105" s="2"/>
      <c r="Y1105" s="2"/>
    </row>
    <row r="1106" spans="1:25" x14ac:dyDescent="0.25">
      <c r="A1106" s="5" t="s">
        <v>3</v>
      </c>
      <c r="B1106" s="4">
        <v>438</v>
      </c>
      <c r="C1106" s="19">
        <v>0.5547945205479452</v>
      </c>
      <c r="D1106" s="19">
        <v>0.40639269406392692</v>
      </c>
      <c r="E1106" s="19">
        <v>0.32191780821917809</v>
      </c>
      <c r="F1106" s="19">
        <v>0.26255707762557079</v>
      </c>
      <c r="G1106" s="19">
        <v>0.13242009132420091</v>
      </c>
      <c r="H1106" s="19">
        <v>0.55251141552511418</v>
      </c>
      <c r="I1106" s="19">
        <v>0.44292237442922372</v>
      </c>
      <c r="J1106" s="19">
        <v>0.11187214611872145</v>
      </c>
      <c r="K1106" s="19">
        <v>0.11415525114155251</v>
      </c>
      <c r="L1106" s="20"/>
      <c r="M1106" s="20"/>
      <c r="N1106" s="20"/>
      <c r="O1106" s="20"/>
      <c r="P1106" s="20"/>
      <c r="Q1106" s="2"/>
      <c r="R1106" s="2"/>
      <c r="S1106" s="2"/>
      <c r="T1106" s="2"/>
      <c r="U1106" s="2"/>
      <c r="V1106" s="2"/>
      <c r="W1106" s="2"/>
      <c r="X1106" s="2"/>
      <c r="Y1106" s="2"/>
    </row>
    <row r="1107" spans="1:25" x14ac:dyDescent="0.25">
      <c r="A1107" s="5" t="s">
        <v>2</v>
      </c>
      <c r="B1107" s="4">
        <v>886</v>
      </c>
      <c r="C1107" s="19">
        <v>0.51467268623024831</v>
      </c>
      <c r="D1107" s="19">
        <v>0.39390519187358919</v>
      </c>
      <c r="E1107" s="19">
        <v>0.38487584650112866</v>
      </c>
      <c r="F1107" s="19">
        <v>0.28442437923250563</v>
      </c>
      <c r="G1107" s="19">
        <v>0.1580135440180587</v>
      </c>
      <c r="H1107" s="19">
        <v>0.58577878103837466</v>
      </c>
      <c r="I1107" s="19">
        <v>0.44469525959367945</v>
      </c>
      <c r="J1107" s="19">
        <v>0.2054176072234763</v>
      </c>
      <c r="K1107" s="19">
        <v>0.18171557562076748</v>
      </c>
      <c r="L1107" s="20"/>
      <c r="M1107" s="20"/>
      <c r="N1107" s="20"/>
      <c r="O1107" s="20"/>
      <c r="P1107" s="20"/>
      <c r="Q1107" s="2"/>
      <c r="R1107" s="2"/>
      <c r="S1107" s="2"/>
      <c r="T1107" s="2"/>
      <c r="U1107" s="2"/>
      <c r="V1107" s="2"/>
      <c r="W1107" s="2"/>
      <c r="X1107" s="2"/>
      <c r="Y1107" s="2"/>
    </row>
    <row r="1108" spans="1:25" x14ac:dyDescent="0.25">
      <c r="A1108" s="5" t="s">
        <v>1</v>
      </c>
      <c r="B1108" s="4">
        <v>339</v>
      </c>
      <c r="C1108" s="19">
        <v>0.50442477876106195</v>
      </c>
      <c r="D1108" s="19">
        <v>0.45427728613569324</v>
      </c>
      <c r="E1108" s="19">
        <v>0.45427728613569324</v>
      </c>
      <c r="F1108" s="19">
        <v>0.31563421828908556</v>
      </c>
      <c r="G1108" s="19">
        <v>0.17699115044247787</v>
      </c>
      <c r="H1108" s="19">
        <v>0.63716814159292035</v>
      </c>
      <c r="I1108" s="19">
        <v>0.49852507374631266</v>
      </c>
      <c r="J1108" s="19">
        <v>0.31858407079646017</v>
      </c>
      <c r="K1108" s="19">
        <v>0.29793510324483774</v>
      </c>
      <c r="L1108" s="20"/>
      <c r="M1108" s="20"/>
      <c r="N1108" s="20"/>
      <c r="O1108" s="20"/>
      <c r="P1108" s="20"/>
      <c r="Q1108" s="2"/>
      <c r="R1108" s="2"/>
      <c r="S1108" s="2"/>
      <c r="T1108" s="2"/>
      <c r="U1108" s="2"/>
      <c r="V1108" s="2"/>
      <c r="W1108" s="2"/>
      <c r="X1108" s="2"/>
      <c r="Y1108" s="2"/>
    </row>
    <row r="1109" spans="1:25" x14ac:dyDescent="0.25">
      <c r="A1109" s="5" t="s">
        <v>0</v>
      </c>
      <c r="B1109" s="4">
        <v>618</v>
      </c>
      <c r="C1109" s="19">
        <v>0.59870550161812297</v>
      </c>
      <c r="D1109" s="19">
        <v>0.50809061488673135</v>
      </c>
      <c r="E1109" s="19">
        <v>0.60679611650485432</v>
      </c>
      <c r="F1109" s="19">
        <v>0.37216828478964403</v>
      </c>
      <c r="G1109" s="19">
        <v>0.27022653721682849</v>
      </c>
      <c r="H1109" s="19">
        <v>0.60679611650485432</v>
      </c>
      <c r="I1109" s="19">
        <v>0.53559870550161814</v>
      </c>
      <c r="J1109" s="19">
        <v>0.42394822006472493</v>
      </c>
      <c r="K1109" s="19">
        <v>0.36893203883495146</v>
      </c>
      <c r="L1109" s="20"/>
      <c r="M1109" s="20"/>
      <c r="N1109" s="20"/>
      <c r="O1109" s="20"/>
      <c r="P1109" s="20"/>
      <c r="Q1109" s="2"/>
      <c r="R1109" s="2"/>
      <c r="S1109" s="2"/>
      <c r="T1109" s="2"/>
      <c r="U1109" s="2"/>
      <c r="V1109" s="2"/>
      <c r="W1109" s="2"/>
      <c r="X1109" s="2"/>
      <c r="Y1109" s="2"/>
    </row>
    <row r="1111" spans="1:25" x14ac:dyDescent="0.25">
      <c r="A1111" s="1" t="s">
        <v>26</v>
      </c>
    </row>
    <row r="1113" spans="1:25" ht="75" x14ac:dyDescent="0.25">
      <c r="A1113" s="7" t="s">
        <v>16</v>
      </c>
      <c r="B1113" s="7" t="s">
        <v>15</v>
      </c>
      <c r="C1113" s="10" t="s">
        <v>25</v>
      </c>
      <c r="D1113" s="10" t="s">
        <v>24</v>
      </c>
      <c r="E1113" s="10" t="s">
        <v>23</v>
      </c>
      <c r="F1113" s="10" t="s">
        <v>22</v>
      </c>
      <c r="G1113" s="10" t="s">
        <v>21</v>
      </c>
      <c r="H1113" s="10" t="s">
        <v>20</v>
      </c>
      <c r="I1113" s="9"/>
      <c r="J1113" s="9"/>
      <c r="K1113" s="9"/>
      <c r="L1113" s="9"/>
      <c r="M1113" s="9"/>
      <c r="N1113" s="9"/>
      <c r="O1113" s="9"/>
      <c r="P1113" s="9"/>
      <c r="Q1113" s="8"/>
      <c r="R1113" s="8"/>
      <c r="S1113" s="8"/>
      <c r="T1113" s="8"/>
      <c r="U1113" s="8"/>
      <c r="V1113" s="8"/>
      <c r="W1113" s="8"/>
      <c r="X1113" s="8"/>
      <c r="Y1113" s="8"/>
    </row>
    <row r="1114" spans="1:25" x14ac:dyDescent="0.25">
      <c r="A1114" s="6" t="s">
        <v>11</v>
      </c>
      <c r="B1114" s="4">
        <v>1001</v>
      </c>
      <c r="C1114" s="19">
        <v>0.83616383616383616</v>
      </c>
      <c r="D1114" s="19">
        <v>0.4985014985014985</v>
      </c>
      <c r="E1114" s="19">
        <v>0.53646353646353651</v>
      </c>
      <c r="F1114" s="19">
        <v>0.70829170829170829</v>
      </c>
      <c r="G1114" s="19">
        <v>0.31768231768231769</v>
      </c>
      <c r="H1114" s="19">
        <v>0.68631368631368628</v>
      </c>
      <c r="I1114" s="20"/>
      <c r="J1114" s="20"/>
      <c r="K1114" s="20"/>
      <c r="L1114" s="20"/>
      <c r="M1114" s="20"/>
      <c r="N1114" s="20"/>
      <c r="O1114" s="20"/>
      <c r="P1114" s="20"/>
      <c r="Q1114" s="2"/>
      <c r="R1114" s="2"/>
      <c r="S1114" s="2"/>
      <c r="T1114" s="2"/>
      <c r="U1114" s="2"/>
      <c r="V1114" s="2"/>
      <c r="W1114" s="2"/>
      <c r="X1114" s="2"/>
      <c r="Y1114" s="2"/>
    </row>
    <row r="1115" spans="1:25" x14ac:dyDescent="0.25">
      <c r="A1115" s="5" t="s">
        <v>10</v>
      </c>
      <c r="B1115" s="4">
        <v>334</v>
      </c>
      <c r="C1115" s="19">
        <v>0.84730538922155685</v>
      </c>
      <c r="D1115" s="19">
        <v>0.51796407185628746</v>
      </c>
      <c r="E1115" s="19">
        <v>0.4880239520958084</v>
      </c>
      <c r="F1115" s="19">
        <v>0.6467065868263473</v>
      </c>
      <c r="G1115" s="19">
        <v>0.27544910179640719</v>
      </c>
      <c r="H1115" s="19">
        <v>0.65269461077844315</v>
      </c>
      <c r="I1115" s="20"/>
      <c r="J1115" s="20"/>
      <c r="K1115" s="20"/>
      <c r="L1115" s="20"/>
      <c r="M1115" s="20"/>
      <c r="N1115" s="20"/>
      <c r="O1115" s="20"/>
      <c r="P1115" s="20"/>
      <c r="Q1115" s="2"/>
      <c r="R1115" s="2"/>
      <c r="S1115" s="2"/>
      <c r="T1115" s="2"/>
      <c r="U1115" s="2"/>
      <c r="V1115" s="2"/>
      <c r="W1115" s="2"/>
      <c r="X1115" s="2"/>
      <c r="Y1115" s="2"/>
    </row>
    <row r="1116" spans="1:25" x14ac:dyDescent="0.25">
      <c r="A1116" s="5" t="s">
        <v>9</v>
      </c>
      <c r="B1116" s="4">
        <v>295</v>
      </c>
      <c r="C1116" s="19">
        <v>0.88474576271186445</v>
      </c>
      <c r="D1116" s="19">
        <v>0.56949152542372883</v>
      </c>
      <c r="E1116" s="19">
        <v>0.66101694915254239</v>
      </c>
      <c r="F1116" s="19">
        <v>0.85423728813559319</v>
      </c>
      <c r="G1116" s="19">
        <v>0.42711864406779659</v>
      </c>
      <c r="H1116" s="19">
        <v>0.71525423728813564</v>
      </c>
      <c r="I1116" s="20"/>
      <c r="J1116" s="20"/>
      <c r="K1116" s="20"/>
      <c r="L1116" s="20"/>
      <c r="M1116" s="20"/>
      <c r="N1116" s="20"/>
      <c r="O1116" s="20"/>
      <c r="P1116" s="20"/>
      <c r="Q1116" s="2"/>
      <c r="R1116" s="2"/>
      <c r="S1116" s="2"/>
      <c r="T1116" s="2"/>
      <c r="U1116" s="2"/>
      <c r="V1116" s="2"/>
      <c r="W1116" s="2"/>
      <c r="X1116" s="2"/>
      <c r="Y1116" s="2"/>
    </row>
    <row r="1117" spans="1:25" x14ac:dyDescent="0.25">
      <c r="A1117" s="5" t="s">
        <v>8</v>
      </c>
      <c r="B1117" s="4">
        <v>124</v>
      </c>
      <c r="C1117" s="19">
        <v>0.7661290322580645</v>
      </c>
      <c r="D1117" s="19">
        <v>0.41935483870967744</v>
      </c>
      <c r="E1117" s="19">
        <v>0.47580645161290325</v>
      </c>
      <c r="F1117" s="19">
        <v>0.70967741935483875</v>
      </c>
      <c r="G1117" s="19">
        <v>0.30645161290322581</v>
      </c>
      <c r="H1117" s="19">
        <v>0.64516129032258063</v>
      </c>
      <c r="I1117" s="20"/>
      <c r="J1117" s="20"/>
      <c r="K1117" s="20"/>
      <c r="L1117" s="20"/>
      <c r="M1117" s="20"/>
      <c r="N1117" s="20"/>
      <c r="O1117" s="20"/>
      <c r="P1117" s="20"/>
      <c r="Q1117" s="2"/>
      <c r="R1117" s="2"/>
      <c r="S1117" s="2"/>
      <c r="T1117" s="2"/>
      <c r="U1117" s="2"/>
      <c r="V1117" s="2"/>
      <c r="W1117" s="2"/>
      <c r="X1117" s="2"/>
      <c r="Y1117" s="2"/>
    </row>
    <row r="1118" spans="1:25" x14ac:dyDescent="0.25">
      <c r="A1118" s="5" t="s">
        <v>7</v>
      </c>
      <c r="B1118" s="4">
        <v>116</v>
      </c>
      <c r="C1118" s="19">
        <v>0.88793103448275867</v>
      </c>
      <c r="D1118" s="19">
        <v>0.38793103448275862</v>
      </c>
      <c r="E1118" s="19">
        <v>0.56896551724137934</v>
      </c>
      <c r="F1118" s="19">
        <v>0.62931034482758619</v>
      </c>
      <c r="G1118" s="19">
        <v>0.25</v>
      </c>
      <c r="H1118" s="19">
        <v>0.72413793103448276</v>
      </c>
      <c r="I1118" s="20"/>
      <c r="J1118" s="20"/>
      <c r="K1118" s="20"/>
      <c r="L1118" s="20"/>
      <c r="M1118" s="20"/>
      <c r="N1118" s="20"/>
      <c r="O1118" s="20"/>
      <c r="P1118" s="20"/>
      <c r="Q1118" s="2"/>
      <c r="R1118" s="2"/>
      <c r="S1118" s="2"/>
      <c r="T1118" s="2"/>
      <c r="U1118" s="2"/>
      <c r="V1118" s="2"/>
      <c r="W1118" s="2"/>
      <c r="X1118" s="2"/>
      <c r="Y1118" s="2"/>
    </row>
    <row r="1119" spans="1:25" x14ac:dyDescent="0.25">
      <c r="A1119" s="5" t="s">
        <v>6</v>
      </c>
      <c r="B1119" s="4">
        <v>132</v>
      </c>
      <c r="C1119" s="19">
        <v>0.71969696969696972</v>
      </c>
      <c r="D1119" s="19">
        <v>0.4621212121212121</v>
      </c>
      <c r="E1119" s="19">
        <v>0.40909090909090912</v>
      </c>
      <c r="F1119" s="19">
        <v>0.60606060606060608</v>
      </c>
      <c r="G1119" s="19">
        <v>0.25</v>
      </c>
      <c r="H1119" s="19">
        <v>0.71212121212121215</v>
      </c>
      <c r="I1119" s="20"/>
      <c r="J1119" s="20"/>
      <c r="K1119" s="20"/>
      <c r="L1119" s="20"/>
      <c r="M1119" s="20"/>
      <c r="N1119" s="20"/>
      <c r="O1119" s="20"/>
      <c r="P1119" s="20"/>
      <c r="Q1119" s="2"/>
      <c r="R1119" s="2"/>
      <c r="S1119" s="2"/>
      <c r="T1119" s="2"/>
      <c r="U1119" s="2"/>
      <c r="V1119" s="2"/>
      <c r="W1119" s="2"/>
      <c r="X1119" s="2"/>
      <c r="Y1119" s="2"/>
    </row>
    <row r="1120" spans="1:25" x14ac:dyDescent="0.25">
      <c r="A1120" s="5" t="s">
        <v>5</v>
      </c>
      <c r="B1120" s="4">
        <v>584</v>
      </c>
      <c r="C1120" s="19">
        <v>0.8476027397260274</v>
      </c>
      <c r="D1120" s="19">
        <v>0.50171232876712324</v>
      </c>
      <c r="E1120" s="19">
        <v>0.56678082191780821</v>
      </c>
      <c r="F1120" s="19">
        <v>0.74315068493150682</v>
      </c>
      <c r="G1120" s="19">
        <v>0.3202054794520548</v>
      </c>
      <c r="H1120" s="19">
        <v>0.67465753424657537</v>
      </c>
      <c r="I1120" s="20"/>
      <c r="J1120" s="20"/>
      <c r="K1120" s="20"/>
      <c r="L1120" s="20"/>
      <c r="M1120" s="20"/>
      <c r="N1120" s="20"/>
      <c r="O1120" s="20"/>
      <c r="P1120" s="20"/>
      <c r="Q1120" s="2"/>
      <c r="R1120" s="2"/>
      <c r="S1120" s="2"/>
      <c r="T1120" s="2"/>
      <c r="U1120" s="2"/>
      <c r="V1120" s="2"/>
      <c r="W1120" s="2"/>
      <c r="X1120" s="2"/>
      <c r="Y1120" s="2"/>
    </row>
    <row r="1121" spans="1:25" x14ac:dyDescent="0.25">
      <c r="A1121" s="5" t="s">
        <v>4</v>
      </c>
      <c r="B1121" s="4">
        <v>391</v>
      </c>
      <c r="C1121" s="19">
        <v>0.82352941176470584</v>
      </c>
      <c r="D1121" s="19">
        <v>0.49872122762148335</v>
      </c>
      <c r="E1121" s="19">
        <v>0.49616368286445012</v>
      </c>
      <c r="F1121" s="19">
        <v>0.65473145780051156</v>
      </c>
      <c r="G1121" s="19">
        <v>0.30946291560102301</v>
      </c>
      <c r="H1121" s="19">
        <v>0.71099744245524299</v>
      </c>
      <c r="I1121" s="20"/>
      <c r="J1121" s="20"/>
      <c r="K1121" s="20"/>
      <c r="L1121" s="20"/>
      <c r="M1121" s="20"/>
      <c r="N1121" s="20"/>
      <c r="O1121" s="20"/>
      <c r="P1121" s="20"/>
      <c r="Q1121" s="2"/>
      <c r="R1121" s="2"/>
      <c r="S1121" s="2"/>
      <c r="T1121" s="2"/>
      <c r="U1121" s="2"/>
      <c r="V1121" s="2"/>
      <c r="W1121" s="2"/>
      <c r="X1121" s="2"/>
      <c r="Y1121" s="2"/>
    </row>
    <row r="1122" spans="1:25" x14ac:dyDescent="0.25">
      <c r="A1122" s="5" t="s">
        <v>3</v>
      </c>
      <c r="B1122" s="4">
        <v>158</v>
      </c>
      <c r="C1122" s="19">
        <v>0.78481012658227844</v>
      </c>
      <c r="D1122" s="19">
        <v>0.39240506329113922</v>
      </c>
      <c r="E1122" s="19">
        <v>0.39873417721518989</v>
      </c>
      <c r="F1122" s="19">
        <v>0.55696202531645567</v>
      </c>
      <c r="G1122" s="19">
        <v>0.18354430379746836</v>
      </c>
      <c r="H1122" s="19">
        <v>0.55696202531645567</v>
      </c>
      <c r="I1122" s="20"/>
      <c r="J1122" s="20"/>
      <c r="K1122" s="20"/>
      <c r="L1122" s="20"/>
      <c r="M1122" s="20"/>
      <c r="N1122" s="20"/>
      <c r="O1122" s="20"/>
      <c r="P1122" s="20"/>
      <c r="Q1122" s="2"/>
      <c r="R1122" s="2"/>
      <c r="S1122" s="2"/>
      <c r="T1122" s="2"/>
      <c r="U1122" s="2"/>
      <c r="V1122" s="2"/>
      <c r="W1122" s="2"/>
      <c r="X1122" s="2"/>
      <c r="Y1122" s="2"/>
    </row>
    <row r="1123" spans="1:25" x14ac:dyDescent="0.25">
      <c r="A1123" s="5" t="s">
        <v>2</v>
      </c>
      <c r="B1123" s="4">
        <v>351</v>
      </c>
      <c r="C1123" s="19">
        <v>0.83190883190883191</v>
      </c>
      <c r="D1123" s="19">
        <v>0.47293447293447294</v>
      </c>
      <c r="E1123" s="19">
        <v>0.49002849002849003</v>
      </c>
      <c r="F1123" s="19">
        <v>0.66666666666666663</v>
      </c>
      <c r="G1123" s="19">
        <v>0.25071225071225073</v>
      </c>
      <c r="H1123" s="19">
        <v>0.63817663817663817</v>
      </c>
      <c r="I1123" s="20"/>
      <c r="J1123" s="20"/>
      <c r="K1123" s="20"/>
      <c r="L1123" s="20"/>
      <c r="M1123" s="20"/>
      <c r="N1123" s="20"/>
      <c r="O1123" s="20"/>
      <c r="P1123" s="20"/>
      <c r="Q1123" s="2"/>
      <c r="R1123" s="2"/>
      <c r="S1123" s="2"/>
      <c r="T1123" s="2"/>
      <c r="U1123" s="2"/>
      <c r="V1123" s="2"/>
      <c r="W1123" s="2"/>
      <c r="X1123" s="2"/>
      <c r="Y1123" s="2"/>
    </row>
    <row r="1124" spans="1:25" x14ac:dyDescent="0.25">
      <c r="A1124" s="5" t="s">
        <v>1</v>
      </c>
      <c r="B1124" s="4">
        <v>162</v>
      </c>
      <c r="C1124" s="19">
        <v>0.83333333333333337</v>
      </c>
      <c r="D1124" s="19">
        <v>0.51851851851851849</v>
      </c>
      <c r="E1124" s="19">
        <v>0.50617283950617287</v>
      </c>
      <c r="F1124" s="19">
        <v>0.69135802469135799</v>
      </c>
      <c r="G1124" s="19">
        <v>0.30864197530864196</v>
      </c>
      <c r="H1124" s="19">
        <v>0.68518518518518523</v>
      </c>
      <c r="I1124" s="20"/>
      <c r="J1124" s="20"/>
      <c r="K1124" s="20"/>
      <c r="L1124" s="20"/>
      <c r="M1124" s="20"/>
      <c r="N1124" s="20"/>
      <c r="O1124" s="20"/>
      <c r="P1124" s="20"/>
      <c r="Q1124" s="2"/>
      <c r="R1124" s="2"/>
      <c r="S1124" s="2"/>
      <c r="T1124" s="2"/>
      <c r="U1124" s="2"/>
      <c r="V1124" s="2"/>
      <c r="W1124" s="2"/>
      <c r="X1124" s="2"/>
      <c r="Y1124" s="2"/>
    </row>
    <row r="1125" spans="1:25" x14ac:dyDescent="0.25">
      <c r="A1125" s="5" t="s">
        <v>0</v>
      </c>
      <c r="B1125" s="4">
        <v>318</v>
      </c>
      <c r="C1125" s="19">
        <v>0.87106918238993714</v>
      </c>
      <c r="D1125" s="19">
        <v>0.56603773584905659</v>
      </c>
      <c r="E1125" s="19">
        <v>0.67295597484276726</v>
      </c>
      <c r="F1125" s="19">
        <v>0.83647798742138368</v>
      </c>
      <c r="G1125" s="19">
        <v>0.45283018867924529</v>
      </c>
      <c r="H1125" s="19">
        <v>0.80188679245283023</v>
      </c>
      <c r="I1125" s="20"/>
      <c r="J1125" s="20"/>
      <c r="K1125" s="20"/>
      <c r="L1125" s="20"/>
      <c r="M1125" s="20"/>
      <c r="N1125" s="20"/>
      <c r="O1125" s="20"/>
      <c r="P1125" s="20"/>
      <c r="Q1125" s="2"/>
      <c r="R1125" s="2"/>
      <c r="S1125" s="2"/>
      <c r="T1125" s="2"/>
      <c r="U1125" s="2"/>
      <c r="V1125" s="2"/>
      <c r="W1125" s="2"/>
      <c r="X1125" s="2"/>
      <c r="Y1125" s="2"/>
    </row>
    <row r="1127" spans="1:25" x14ac:dyDescent="0.25">
      <c r="A1127" s="1" t="s">
        <v>19</v>
      </c>
    </row>
    <row r="1129" spans="1:25" ht="30" x14ac:dyDescent="0.25">
      <c r="A1129" s="7" t="s">
        <v>16</v>
      </c>
      <c r="B1129" s="7" t="s">
        <v>15</v>
      </c>
      <c r="C1129" s="10" t="s">
        <v>14</v>
      </c>
      <c r="D1129" s="10" t="s">
        <v>13</v>
      </c>
      <c r="E1129" s="10" t="s">
        <v>12</v>
      </c>
      <c r="F1129" s="9"/>
      <c r="G1129" s="9"/>
      <c r="H1129" s="9"/>
      <c r="I1129" s="9"/>
      <c r="J1129" s="9"/>
      <c r="K1129" s="9"/>
      <c r="L1129" s="9"/>
      <c r="M1129" s="9"/>
      <c r="N1129" s="9"/>
      <c r="O1129" s="9"/>
      <c r="P1129" s="9"/>
      <c r="Q1129" s="8"/>
      <c r="R1129" s="8"/>
      <c r="S1129" s="8"/>
      <c r="T1129" s="8"/>
      <c r="U1129" s="8"/>
      <c r="V1129" s="8"/>
      <c r="W1129" s="8"/>
      <c r="X1129" s="8"/>
      <c r="Y1129" s="8"/>
    </row>
    <row r="1130" spans="1:25" x14ac:dyDescent="0.25">
      <c r="A1130" s="6" t="s">
        <v>11</v>
      </c>
      <c r="B1130" s="4">
        <v>3131</v>
      </c>
      <c r="C1130" s="19">
        <v>0.31651229639092943</v>
      </c>
      <c r="D1130" s="19">
        <v>6.1641648035771317E-2</v>
      </c>
      <c r="E1130" s="19">
        <v>0.62184605557329931</v>
      </c>
      <c r="F1130" s="20"/>
      <c r="G1130" s="20"/>
      <c r="H1130" s="20"/>
      <c r="I1130" s="20"/>
      <c r="J1130" s="20"/>
      <c r="K1130" s="20"/>
      <c r="L1130" s="20"/>
      <c r="M1130" s="20"/>
      <c r="N1130" s="20"/>
      <c r="O1130" s="20"/>
      <c r="P1130" s="20"/>
      <c r="Q1130" s="2"/>
      <c r="R1130" s="2"/>
      <c r="S1130" s="2"/>
      <c r="T1130" s="2"/>
      <c r="U1130" s="2"/>
      <c r="V1130" s="2"/>
      <c r="W1130" s="2"/>
      <c r="X1130" s="2"/>
      <c r="Y1130" s="2"/>
    </row>
    <row r="1131" spans="1:25" x14ac:dyDescent="0.25">
      <c r="A1131" s="5" t="s">
        <v>10</v>
      </c>
      <c r="B1131" s="4">
        <v>1133</v>
      </c>
      <c r="C1131" s="19">
        <v>0.24889673433362755</v>
      </c>
      <c r="D1131" s="19">
        <v>7.237422771403354E-2</v>
      </c>
      <c r="E1131" s="19">
        <v>0.67872903795233896</v>
      </c>
      <c r="F1131" s="20"/>
      <c r="G1131" s="20"/>
      <c r="H1131" s="20"/>
      <c r="I1131" s="20"/>
      <c r="J1131" s="20"/>
      <c r="K1131" s="20"/>
      <c r="L1131" s="20"/>
      <c r="M1131" s="20"/>
      <c r="N1131" s="20"/>
      <c r="O1131" s="20"/>
      <c r="P1131" s="20"/>
      <c r="Q1131" s="2"/>
      <c r="R1131" s="2"/>
      <c r="S1131" s="2"/>
      <c r="T1131" s="2"/>
      <c r="U1131" s="2"/>
      <c r="V1131" s="2"/>
      <c r="W1131" s="2"/>
      <c r="X1131" s="2"/>
      <c r="Y1131" s="2"/>
    </row>
    <row r="1132" spans="1:25" x14ac:dyDescent="0.25">
      <c r="A1132" s="5" t="s">
        <v>9</v>
      </c>
      <c r="B1132" s="4">
        <v>508</v>
      </c>
      <c r="C1132" s="19">
        <v>0.59645669291338588</v>
      </c>
      <c r="D1132" s="19">
        <v>5.5118110236220472E-2</v>
      </c>
      <c r="E1132" s="19">
        <v>0.34842519685039369</v>
      </c>
      <c r="F1132" s="20"/>
      <c r="G1132" s="20"/>
      <c r="H1132" s="20"/>
      <c r="I1132" s="20"/>
      <c r="J1132" s="20"/>
      <c r="K1132" s="20"/>
      <c r="L1132" s="20"/>
      <c r="M1132" s="20"/>
      <c r="N1132" s="20"/>
      <c r="O1132" s="20"/>
      <c r="P1132" s="20"/>
      <c r="Q1132" s="2"/>
      <c r="R1132" s="2"/>
      <c r="S1132" s="2"/>
      <c r="T1132" s="2"/>
      <c r="U1132" s="2"/>
      <c r="V1132" s="2"/>
      <c r="W1132" s="2"/>
      <c r="X1132" s="2"/>
      <c r="Y1132" s="2"/>
    </row>
    <row r="1133" spans="1:25" x14ac:dyDescent="0.25">
      <c r="A1133" s="5" t="s">
        <v>8</v>
      </c>
      <c r="B1133" s="4">
        <v>634</v>
      </c>
      <c r="C1133" s="19">
        <v>0.14037854889589904</v>
      </c>
      <c r="D1133" s="19">
        <v>4.7318611987381701E-2</v>
      </c>
      <c r="E1133" s="19">
        <v>0.81230283911671919</v>
      </c>
      <c r="F1133" s="20"/>
      <c r="G1133" s="20"/>
      <c r="H1133" s="20"/>
      <c r="I1133" s="20"/>
      <c r="J1133" s="20"/>
      <c r="K1133" s="20"/>
      <c r="L1133" s="20"/>
      <c r="M1133" s="20"/>
      <c r="N1133" s="20"/>
      <c r="O1133" s="20"/>
      <c r="P1133" s="20"/>
      <c r="Q1133" s="2"/>
      <c r="R1133" s="2"/>
      <c r="S1133" s="2"/>
      <c r="T1133" s="2"/>
      <c r="U1133" s="2"/>
      <c r="V1133" s="2"/>
      <c r="W1133" s="2"/>
      <c r="X1133" s="2"/>
      <c r="Y1133" s="2"/>
    </row>
    <row r="1134" spans="1:25" x14ac:dyDescent="0.25">
      <c r="A1134" s="5" t="s">
        <v>7</v>
      </c>
      <c r="B1134" s="4">
        <v>356</v>
      </c>
      <c r="C1134" s="19">
        <v>0.3398876404494382</v>
      </c>
      <c r="D1134" s="19">
        <v>5.8988764044943819E-2</v>
      </c>
      <c r="E1134" s="19">
        <v>0.601123595505618</v>
      </c>
      <c r="F1134" s="20"/>
      <c r="G1134" s="20"/>
      <c r="H1134" s="20"/>
      <c r="I1134" s="20"/>
      <c r="J1134" s="20"/>
      <c r="K1134" s="20"/>
      <c r="L1134" s="20"/>
      <c r="M1134" s="20"/>
      <c r="N1134" s="20"/>
      <c r="O1134" s="20"/>
      <c r="P1134" s="20"/>
      <c r="Q1134" s="2"/>
      <c r="R1134" s="2"/>
      <c r="S1134" s="2"/>
      <c r="T1134" s="2"/>
      <c r="U1134" s="2"/>
      <c r="V1134" s="2"/>
      <c r="W1134" s="2"/>
      <c r="X1134" s="2"/>
      <c r="Y1134" s="2"/>
    </row>
    <row r="1135" spans="1:25" x14ac:dyDescent="0.25">
      <c r="A1135" s="5" t="s">
        <v>6</v>
      </c>
      <c r="B1135" s="4">
        <v>500</v>
      </c>
      <c r="C1135" s="19">
        <v>0.39200000000000002</v>
      </c>
      <c r="D1135" s="19">
        <v>6.4000000000000001E-2</v>
      </c>
      <c r="E1135" s="19">
        <v>0.54400000000000004</v>
      </c>
      <c r="F1135" s="20"/>
      <c r="G1135" s="20"/>
      <c r="H1135" s="20"/>
      <c r="I1135" s="20"/>
      <c r="J1135" s="20"/>
      <c r="K1135" s="20"/>
      <c r="L1135" s="20"/>
      <c r="M1135" s="20"/>
      <c r="N1135" s="20"/>
      <c r="O1135" s="20"/>
      <c r="P1135" s="20"/>
      <c r="Q1135" s="2"/>
      <c r="R1135" s="2"/>
      <c r="S1135" s="2"/>
      <c r="T1135" s="2"/>
      <c r="U1135" s="2"/>
      <c r="V1135" s="2"/>
      <c r="W1135" s="2"/>
      <c r="X1135" s="2"/>
      <c r="Y1135" s="2"/>
    </row>
    <row r="1136" spans="1:25" x14ac:dyDescent="0.25">
      <c r="A1136" s="5" t="s">
        <v>5</v>
      </c>
      <c r="B1136" s="4">
        <v>1843</v>
      </c>
      <c r="C1136" s="19">
        <v>0.34129137276180144</v>
      </c>
      <c r="D1136" s="19">
        <v>6.3483450895279431E-2</v>
      </c>
      <c r="E1136" s="19">
        <v>0.59522517634291916</v>
      </c>
      <c r="F1136" s="20"/>
      <c r="G1136" s="20"/>
      <c r="H1136" s="20"/>
      <c r="I1136" s="20"/>
      <c r="J1136" s="20"/>
      <c r="K1136" s="20"/>
      <c r="L1136" s="20"/>
      <c r="M1136" s="20"/>
      <c r="N1136" s="20"/>
      <c r="O1136" s="20"/>
      <c r="P1136" s="20"/>
      <c r="Q1136" s="2"/>
      <c r="R1136" s="2"/>
      <c r="S1136" s="2"/>
      <c r="T1136" s="2"/>
      <c r="U1136" s="2"/>
      <c r="V1136" s="2"/>
      <c r="W1136" s="2"/>
      <c r="X1136" s="2"/>
      <c r="Y1136" s="2"/>
    </row>
    <row r="1137" spans="1:25" x14ac:dyDescent="0.25">
      <c r="A1137" s="5" t="s">
        <v>4</v>
      </c>
      <c r="B1137" s="4">
        <v>1187</v>
      </c>
      <c r="C1137" s="19">
        <v>0.2847514743049705</v>
      </c>
      <c r="D1137" s="19">
        <v>6.3184498736310019E-2</v>
      </c>
      <c r="E1137" s="19">
        <v>0.65206402695871946</v>
      </c>
      <c r="F1137" s="20"/>
      <c r="G1137" s="20"/>
      <c r="H1137" s="20"/>
      <c r="I1137" s="20"/>
      <c r="J1137" s="20"/>
      <c r="K1137" s="20"/>
      <c r="L1137" s="20"/>
      <c r="M1137" s="20"/>
      <c r="N1137" s="20"/>
      <c r="O1137" s="20"/>
      <c r="P1137" s="20"/>
      <c r="Q1137" s="2"/>
      <c r="R1137" s="2"/>
      <c r="S1137" s="2"/>
      <c r="T1137" s="2"/>
      <c r="U1137" s="2"/>
      <c r="V1137" s="2"/>
      <c r="W1137" s="2"/>
      <c r="X1137" s="2"/>
      <c r="Y1137" s="2"/>
    </row>
    <row r="1138" spans="1:25" x14ac:dyDescent="0.25">
      <c r="A1138" s="5" t="s">
        <v>3</v>
      </c>
      <c r="B1138" s="4">
        <v>773</v>
      </c>
      <c r="C1138" s="19">
        <v>0.25614489003880986</v>
      </c>
      <c r="D1138" s="19">
        <v>7.2445019404915906E-2</v>
      </c>
      <c r="E1138" s="19">
        <v>0.67141009055627421</v>
      </c>
      <c r="F1138" s="20"/>
      <c r="G1138" s="20"/>
      <c r="H1138" s="20"/>
      <c r="I1138" s="20"/>
      <c r="J1138" s="20"/>
      <c r="K1138" s="20"/>
      <c r="L1138" s="20"/>
      <c r="M1138" s="20"/>
      <c r="N1138" s="20"/>
      <c r="O1138" s="20"/>
      <c r="P1138" s="20"/>
      <c r="Q1138" s="2"/>
      <c r="R1138" s="2"/>
      <c r="S1138" s="2"/>
      <c r="T1138" s="2"/>
      <c r="U1138" s="2"/>
      <c r="V1138" s="2"/>
      <c r="W1138" s="2"/>
      <c r="X1138" s="2"/>
      <c r="Y1138" s="2"/>
    </row>
    <row r="1139" spans="1:25" x14ac:dyDescent="0.25">
      <c r="A1139" s="5" t="s">
        <v>2</v>
      </c>
      <c r="B1139" s="4">
        <v>1277</v>
      </c>
      <c r="C1139" s="19">
        <v>0.27721221613155833</v>
      </c>
      <c r="D1139" s="19">
        <v>6.7345340642129992E-2</v>
      </c>
      <c r="E1139" s="19">
        <v>0.65544244322631162</v>
      </c>
      <c r="F1139" s="20"/>
      <c r="G1139" s="20"/>
      <c r="H1139" s="20"/>
      <c r="I1139" s="20"/>
      <c r="J1139" s="20"/>
      <c r="K1139" s="20"/>
      <c r="L1139" s="20"/>
      <c r="M1139" s="20"/>
      <c r="N1139" s="20"/>
      <c r="O1139" s="20"/>
      <c r="P1139" s="20"/>
      <c r="Q1139" s="2"/>
      <c r="R1139" s="2"/>
      <c r="S1139" s="2"/>
      <c r="T1139" s="2"/>
      <c r="U1139" s="2"/>
      <c r="V1139" s="2"/>
      <c r="W1139" s="2"/>
      <c r="X1139" s="2"/>
      <c r="Y1139" s="2"/>
    </row>
    <row r="1140" spans="1:25" x14ac:dyDescent="0.25">
      <c r="A1140" s="5" t="s">
        <v>1</v>
      </c>
      <c r="B1140" s="4">
        <v>401</v>
      </c>
      <c r="C1140" s="19">
        <v>0.36907730673316708</v>
      </c>
      <c r="D1140" s="19">
        <v>5.7356608478802994E-2</v>
      </c>
      <c r="E1140" s="19">
        <v>0.57356608478802995</v>
      </c>
      <c r="F1140" s="20"/>
      <c r="G1140" s="20"/>
      <c r="H1140" s="20"/>
      <c r="I1140" s="20"/>
      <c r="J1140" s="20"/>
      <c r="K1140" s="20"/>
      <c r="L1140" s="20"/>
      <c r="M1140" s="20"/>
      <c r="N1140" s="20"/>
      <c r="O1140" s="20"/>
      <c r="P1140" s="20"/>
      <c r="Q1140" s="2"/>
      <c r="R1140" s="2"/>
      <c r="S1140" s="2"/>
      <c r="T1140" s="2"/>
      <c r="U1140" s="2"/>
      <c r="V1140" s="2"/>
      <c r="W1140" s="2"/>
      <c r="X1140" s="2"/>
      <c r="Y1140" s="2"/>
    </row>
    <row r="1141" spans="1:25" x14ac:dyDescent="0.25">
      <c r="A1141" s="5" t="s">
        <v>0</v>
      </c>
      <c r="B1141" s="4">
        <v>643</v>
      </c>
      <c r="C1141" s="19">
        <v>0.43234836702954899</v>
      </c>
      <c r="D1141" s="19">
        <v>4.1990668740279936E-2</v>
      </c>
      <c r="E1141" s="19">
        <v>0.52566096423017106</v>
      </c>
      <c r="F1141" s="20"/>
      <c r="G1141" s="20"/>
      <c r="H1141" s="20"/>
      <c r="I1141" s="20"/>
      <c r="J1141" s="20"/>
      <c r="K1141" s="20"/>
      <c r="L1141" s="20"/>
      <c r="M1141" s="20"/>
      <c r="N1141" s="20"/>
      <c r="O1141" s="20"/>
      <c r="P1141" s="20"/>
      <c r="Q1141" s="2"/>
      <c r="R1141" s="2"/>
      <c r="S1141" s="2"/>
      <c r="T1141" s="2"/>
      <c r="U1141" s="2"/>
      <c r="V1141" s="2"/>
      <c r="W1141" s="2"/>
      <c r="X1141" s="2"/>
      <c r="Y1141" s="2"/>
    </row>
    <row r="1143" spans="1:25" x14ac:dyDescent="0.25">
      <c r="A1143" s="1" t="s">
        <v>18</v>
      </c>
    </row>
    <row r="1145" spans="1:25" ht="30" x14ac:dyDescent="0.25">
      <c r="A1145" s="7" t="s">
        <v>16</v>
      </c>
      <c r="B1145" s="7" t="s">
        <v>15</v>
      </c>
      <c r="C1145" s="10" t="s">
        <v>14</v>
      </c>
      <c r="D1145" s="10" t="s">
        <v>13</v>
      </c>
      <c r="E1145" s="10" t="s">
        <v>12</v>
      </c>
      <c r="F1145" s="9"/>
      <c r="G1145" s="9"/>
      <c r="H1145" s="9"/>
      <c r="I1145" s="9"/>
      <c r="J1145" s="9"/>
      <c r="K1145" s="9"/>
      <c r="L1145" s="9"/>
      <c r="M1145" s="9"/>
      <c r="N1145" s="9"/>
      <c r="O1145" s="9"/>
      <c r="P1145" s="9"/>
      <c r="Q1145" s="8"/>
      <c r="R1145" s="8"/>
      <c r="S1145" s="8"/>
      <c r="T1145" s="8"/>
      <c r="U1145" s="8"/>
      <c r="V1145" s="8"/>
      <c r="W1145" s="8"/>
      <c r="X1145" s="8"/>
      <c r="Y1145" s="8"/>
    </row>
    <row r="1146" spans="1:25" x14ac:dyDescent="0.25">
      <c r="A1146" s="6" t="s">
        <v>11</v>
      </c>
      <c r="B1146" s="4">
        <v>3147</v>
      </c>
      <c r="C1146" s="19">
        <v>7.7851922465840481E-2</v>
      </c>
      <c r="D1146" s="19">
        <v>7.4356530028598669E-2</v>
      </c>
      <c r="E1146" s="19">
        <v>0.84779154750556085</v>
      </c>
      <c r="F1146" s="20"/>
      <c r="G1146" s="20"/>
      <c r="H1146" s="20"/>
      <c r="I1146" s="20"/>
      <c r="J1146" s="20"/>
      <c r="K1146" s="20"/>
      <c r="L1146" s="20"/>
      <c r="M1146" s="20"/>
      <c r="N1146" s="20"/>
      <c r="O1146" s="20"/>
      <c r="P1146" s="20"/>
      <c r="Q1146" s="2"/>
      <c r="R1146" s="2"/>
      <c r="S1146" s="2"/>
      <c r="T1146" s="2"/>
      <c r="U1146" s="2"/>
      <c r="V1146" s="2"/>
      <c r="W1146" s="2"/>
      <c r="X1146" s="2"/>
      <c r="Y1146" s="2"/>
    </row>
    <row r="1147" spans="1:25" x14ac:dyDescent="0.25">
      <c r="A1147" s="5" t="s">
        <v>10</v>
      </c>
      <c r="B1147" s="4">
        <v>1146</v>
      </c>
      <c r="C1147" s="19">
        <v>5.8464223385689351E-2</v>
      </c>
      <c r="D1147" s="19">
        <v>6.7190226876090747E-2</v>
      </c>
      <c r="E1147" s="19">
        <v>0.87434554973821987</v>
      </c>
      <c r="F1147" s="20"/>
      <c r="G1147" s="20"/>
      <c r="H1147" s="20"/>
      <c r="I1147" s="20"/>
      <c r="J1147" s="20"/>
      <c r="K1147" s="20"/>
      <c r="L1147" s="20"/>
      <c r="M1147" s="20"/>
      <c r="N1147" s="20"/>
      <c r="O1147" s="20"/>
      <c r="P1147" s="20"/>
      <c r="Q1147" s="2"/>
      <c r="R1147" s="2"/>
      <c r="S1147" s="2"/>
      <c r="T1147" s="2"/>
      <c r="U1147" s="2"/>
      <c r="V1147" s="2"/>
      <c r="W1147" s="2"/>
      <c r="X1147" s="2"/>
      <c r="Y1147" s="2"/>
    </row>
    <row r="1148" spans="1:25" x14ac:dyDescent="0.25">
      <c r="A1148" s="5" t="s">
        <v>9</v>
      </c>
      <c r="B1148" s="4">
        <v>502</v>
      </c>
      <c r="C1148" s="19">
        <v>0.15537848605577689</v>
      </c>
      <c r="D1148" s="19">
        <v>9.5617529880478086E-2</v>
      </c>
      <c r="E1148" s="19">
        <v>0.74900398406374502</v>
      </c>
      <c r="F1148" s="20"/>
      <c r="G1148" s="20"/>
      <c r="H1148" s="20"/>
      <c r="I1148" s="20"/>
      <c r="J1148" s="20"/>
      <c r="K1148" s="20"/>
      <c r="L1148" s="20"/>
      <c r="M1148" s="20"/>
      <c r="N1148" s="20"/>
      <c r="O1148" s="20"/>
      <c r="P1148" s="20"/>
      <c r="Q1148" s="2"/>
      <c r="R1148" s="2"/>
      <c r="S1148" s="2"/>
      <c r="T1148" s="2"/>
      <c r="U1148" s="2"/>
      <c r="V1148" s="2"/>
      <c r="W1148" s="2"/>
      <c r="X1148" s="2"/>
      <c r="Y1148" s="2"/>
    </row>
    <row r="1149" spans="1:25" x14ac:dyDescent="0.25">
      <c r="A1149" s="5" t="s">
        <v>8</v>
      </c>
      <c r="B1149" s="4">
        <v>643</v>
      </c>
      <c r="C1149" s="19">
        <v>2.4883359253499222E-2</v>
      </c>
      <c r="D1149" s="19">
        <v>5.7542768273716953E-2</v>
      </c>
      <c r="E1149" s="19">
        <v>0.91757387247278388</v>
      </c>
      <c r="F1149" s="20"/>
      <c r="G1149" s="20"/>
      <c r="H1149" s="20"/>
      <c r="I1149" s="20"/>
      <c r="J1149" s="20"/>
      <c r="K1149" s="20"/>
      <c r="L1149" s="20"/>
      <c r="M1149" s="20"/>
      <c r="N1149" s="20"/>
      <c r="O1149" s="20"/>
      <c r="P1149" s="20"/>
      <c r="Q1149" s="2"/>
      <c r="R1149" s="2"/>
      <c r="S1149" s="2"/>
      <c r="T1149" s="2"/>
      <c r="U1149" s="2"/>
      <c r="V1149" s="2"/>
      <c r="W1149" s="2"/>
      <c r="X1149" s="2"/>
      <c r="Y1149" s="2"/>
    </row>
    <row r="1150" spans="1:25" x14ac:dyDescent="0.25">
      <c r="A1150" s="5" t="s">
        <v>7</v>
      </c>
      <c r="B1150" s="4">
        <v>355</v>
      </c>
      <c r="C1150" s="19">
        <v>8.4507042253521125E-2</v>
      </c>
      <c r="D1150" s="19">
        <v>7.3239436619718309E-2</v>
      </c>
      <c r="E1150" s="19">
        <v>0.84225352112676055</v>
      </c>
      <c r="F1150" s="20"/>
      <c r="G1150" s="20"/>
      <c r="H1150" s="20"/>
      <c r="I1150" s="20"/>
      <c r="J1150" s="20"/>
      <c r="K1150" s="20"/>
      <c r="L1150" s="20"/>
      <c r="M1150" s="20"/>
      <c r="N1150" s="20"/>
      <c r="O1150" s="20"/>
      <c r="P1150" s="20"/>
      <c r="Q1150" s="2"/>
      <c r="R1150" s="2"/>
      <c r="S1150" s="2"/>
      <c r="T1150" s="2"/>
      <c r="U1150" s="2"/>
      <c r="V1150" s="2"/>
      <c r="W1150" s="2"/>
      <c r="X1150" s="2"/>
      <c r="Y1150" s="2"/>
    </row>
    <row r="1151" spans="1:25" x14ac:dyDescent="0.25">
      <c r="A1151" s="5" t="s">
        <v>6</v>
      </c>
      <c r="B1151" s="4">
        <v>501</v>
      </c>
      <c r="C1151" s="19">
        <v>0.10778443113772455</v>
      </c>
      <c r="D1151" s="19">
        <v>9.1816367265469059E-2</v>
      </c>
      <c r="E1151" s="19">
        <v>0.80039920159680644</v>
      </c>
      <c r="F1151" s="20"/>
      <c r="G1151" s="20"/>
      <c r="H1151" s="20"/>
      <c r="I1151" s="20"/>
      <c r="J1151" s="20"/>
      <c r="K1151" s="20"/>
      <c r="L1151" s="20"/>
      <c r="M1151" s="20"/>
      <c r="N1151" s="20"/>
      <c r="O1151" s="20"/>
      <c r="P1151" s="20"/>
      <c r="Q1151" s="2"/>
      <c r="R1151" s="2"/>
      <c r="S1151" s="2"/>
      <c r="T1151" s="2"/>
      <c r="U1151" s="2"/>
      <c r="V1151" s="2"/>
      <c r="W1151" s="2"/>
      <c r="X1151" s="2"/>
      <c r="Y1151" s="2"/>
    </row>
    <row r="1152" spans="1:25" x14ac:dyDescent="0.25">
      <c r="A1152" s="5" t="s">
        <v>5</v>
      </c>
      <c r="B1152" s="4">
        <v>1851</v>
      </c>
      <c r="C1152" s="19">
        <v>9.9405726634251762E-2</v>
      </c>
      <c r="D1152" s="19">
        <v>8.5359265262020534E-2</v>
      </c>
      <c r="E1152" s="19">
        <v>0.81523500810372773</v>
      </c>
      <c r="F1152" s="20"/>
      <c r="G1152" s="20"/>
      <c r="H1152" s="20"/>
      <c r="I1152" s="20"/>
      <c r="J1152" s="20"/>
      <c r="K1152" s="20"/>
      <c r="L1152" s="20"/>
      <c r="M1152" s="20"/>
      <c r="N1152" s="20"/>
      <c r="O1152" s="20"/>
      <c r="P1152" s="20"/>
      <c r="Q1152" s="2"/>
      <c r="R1152" s="2"/>
      <c r="S1152" s="2"/>
      <c r="T1152" s="2"/>
      <c r="U1152" s="2"/>
      <c r="V1152" s="2"/>
      <c r="W1152" s="2"/>
      <c r="X1152" s="2"/>
      <c r="Y1152" s="2"/>
    </row>
    <row r="1153" spans="1:25" x14ac:dyDescent="0.25">
      <c r="A1153" s="5" t="s">
        <v>4</v>
      </c>
      <c r="B1153" s="4">
        <v>1200</v>
      </c>
      <c r="C1153" s="19">
        <v>4.7500000000000001E-2</v>
      </c>
      <c r="D1153" s="19">
        <v>6.25E-2</v>
      </c>
      <c r="E1153" s="19">
        <v>0.89</v>
      </c>
      <c r="F1153" s="20"/>
      <c r="G1153" s="20"/>
      <c r="H1153" s="20"/>
      <c r="I1153" s="20"/>
      <c r="J1153" s="20"/>
      <c r="K1153" s="20"/>
      <c r="L1153" s="20"/>
      <c r="M1153" s="20"/>
      <c r="N1153" s="20"/>
      <c r="O1153" s="20"/>
      <c r="P1153" s="20"/>
      <c r="Q1153" s="2"/>
      <c r="R1153" s="2"/>
      <c r="S1153" s="2"/>
      <c r="T1153" s="2"/>
      <c r="U1153" s="2"/>
      <c r="V1153" s="2"/>
      <c r="W1153" s="2"/>
      <c r="X1153" s="2"/>
      <c r="Y1153" s="2"/>
    </row>
    <row r="1154" spans="1:25" x14ac:dyDescent="0.25">
      <c r="A1154" s="5" t="s">
        <v>3</v>
      </c>
      <c r="B1154" s="4">
        <v>767</v>
      </c>
      <c r="C1154" s="19">
        <v>2.8683181225554105E-2</v>
      </c>
      <c r="D1154" s="19">
        <v>8.2138200782268578E-2</v>
      </c>
      <c r="E1154" s="19">
        <v>0.88917861799217734</v>
      </c>
      <c r="F1154" s="20"/>
      <c r="G1154" s="20"/>
      <c r="H1154" s="20"/>
      <c r="I1154" s="20"/>
      <c r="J1154" s="20"/>
      <c r="K1154" s="20"/>
      <c r="L1154" s="20"/>
      <c r="M1154" s="20"/>
      <c r="N1154" s="20"/>
      <c r="O1154" s="20"/>
      <c r="P1154" s="20"/>
      <c r="Q1154" s="2"/>
      <c r="R1154" s="2"/>
      <c r="S1154" s="2"/>
      <c r="T1154" s="2"/>
      <c r="U1154" s="2"/>
      <c r="V1154" s="2"/>
      <c r="W1154" s="2"/>
      <c r="X1154" s="2"/>
      <c r="Y1154" s="2"/>
    </row>
    <row r="1155" spans="1:25" x14ac:dyDescent="0.25">
      <c r="A1155" s="5" t="s">
        <v>2</v>
      </c>
      <c r="B1155" s="4">
        <v>1294</v>
      </c>
      <c r="C1155" s="19">
        <v>4.6367851622874809E-2</v>
      </c>
      <c r="D1155" s="19">
        <v>7.6506955177743433E-2</v>
      </c>
      <c r="E1155" s="19">
        <v>0.87712519319938176</v>
      </c>
      <c r="F1155" s="20"/>
      <c r="G1155" s="20"/>
      <c r="H1155" s="20"/>
      <c r="I1155" s="20"/>
      <c r="J1155" s="20"/>
      <c r="K1155" s="20"/>
      <c r="L1155" s="20"/>
      <c r="M1155" s="20"/>
      <c r="N1155" s="20"/>
      <c r="O1155" s="20"/>
      <c r="P1155" s="20"/>
      <c r="Q1155" s="2"/>
      <c r="R1155" s="2"/>
      <c r="S1155" s="2"/>
      <c r="T1155" s="2"/>
      <c r="U1155" s="2"/>
      <c r="V1155" s="2"/>
      <c r="W1155" s="2"/>
      <c r="X1155" s="2"/>
      <c r="Y1155" s="2"/>
    </row>
    <row r="1156" spans="1:25" x14ac:dyDescent="0.25">
      <c r="A1156" s="5" t="s">
        <v>1</v>
      </c>
      <c r="B1156" s="4">
        <v>406</v>
      </c>
      <c r="C1156" s="19">
        <v>0.13300492610837439</v>
      </c>
      <c r="D1156" s="19">
        <v>7.8817733990147784E-2</v>
      </c>
      <c r="E1156" s="19">
        <v>0.78817733990147787</v>
      </c>
      <c r="F1156" s="20"/>
      <c r="G1156" s="20"/>
      <c r="H1156" s="20"/>
      <c r="I1156" s="20"/>
      <c r="J1156" s="20"/>
      <c r="K1156" s="20"/>
      <c r="L1156" s="20"/>
      <c r="M1156" s="20"/>
      <c r="N1156" s="20"/>
      <c r="O1156" s="20"/>
      <c r="P1156" s="20"/>
      <c r="Q1156" s="2"/>
      <c r="R1156" s="2"/>
      <c r="S1156" s="2"/>
      <c r="T1156" s="2"/>
      <c r="U1156" s="2"/>
      <c r="V1156" s="2"/>
      <c r="W1156" s="2"/>
      <c r="X1156" s="2"/>
      <c r="Y1156" s="2"/>
    </row>
    <row r="1157" spans="1:25" x14ac:dyDescent="0.25">
      <c r="A1157" s="5" t="s">
        <v>0</v>
      </c>
      <c r="B1157" s="4">
        <v>644</v>
      </c>
      <c r="C1157" s="19">
        <v>0.16459627329192547</v>
      </c>
      <c r="D1157" s="19">
        <v>6.0559006211180127E-2</v>
      </c>
      <c r="E1157" s="19">
        <v>0.77484472049689446</v>
      </c>
      <c r="F1157" s="20"/>
      <c r="G1157" s="20"/>
      <c r="H1157" s="20"/>
      <c r="I1157" s="20"/>
      <c r="J1157" s="20"/>
      <c r="K1157" s="20"/>
      <c r="L1157" s="20"/>
      <c r="M1157" s="20"/>
      <c r="N1157" s="20"/>
      <c r="O1157" s="20"/>
      <c r="P1157" s="20"/>
      <c r="Q1157" s="2"/>
      <c r="R1157" s="2"/>
      <c r="S1157" s="2"/>
      <c r="T1157" s="2"/>
      <c r="U1157" s="2"/>
      <c r="V1157" s="2"/>
      <c r="W1157" s="2"/>
      <c r="X1157" s="2"/>
      <c r="Y1157" s="2"/>
    </row>
    <row r="1159" spans="1:25" x14ac:dyDescent="0.25">
      <c r="A1159" s="1" t="s">
        <v>17</v>
      </c>
    </row>
    <row r="1161" spans="1:25" ht="30" x14ac:dyDescent="0.25">
      <c r="A1161" s="7" t="s">
        <v>16</v>
      </c>
      <c r="B1161" s="7" t="s">
        <v>15</v>
      </c>
      <c r="C1161" s="10" t="s">
        <v>14</v>
      </c>
      <c r="D1161" s="10" t="s">
        <v>13</v>
      </c>
      <c r="E1161" s="10" t="s">
        <v>12</v>
      </c>
      <c r="F1161" s="20"/>
      <c r="G1161" s="20"/>
      <c r="H1161" s="20"/>
      <c r="I1161" s="20"/>
      <c r="J1161" s="20"/>
      <c r="K1161" s="20"/>
      <c r="L1161" s="20"/>
      <c r="M1161" s="20"/>
      <c r="N1161" s="20"/>
      <c r="O1161" s="20"/>
      <c r="P1161" s="20"/>
      <c r="Q1161" s="2"/>
      <c r="R1161" s="2"/>
      <c r="S1161" s="2"/>
      <c r="T1161" s="2"/>
      <c r="U1161" s="2"/>
      <c r="V1161" s="2"/>
      <c r="W1161" s="2"/>
      <c r="X1161" s="2"/>
      <c r="Y1161" s="2"/>
    </row>
    <row r="1162" spans="1:25" x14ac:dyDescent="0.25">
      <c r="A1162" s="6" t="s">
        <v>11</v>
      </c>
      <c r="B1162" s="4">
        <v>3208</v>
      </c>
      <c r="C1162" s="19">
        <v>2.2443890274314215E-2</v>
      </c>
      <c r="D1162" s="19">
        <v>6.327930174563591E-2</v>
      </c>
      <c r="E1162" s="19">
        <v>0.91427680798004984</v>
      </c>
      <c r="F1162" s="20"/>
      <c r="G1162" s="20"/>
      <c r="H1162" s="20"/>
      <c r="I1162" s="20"/>
      <c r="J1162" s="20"/>
      <c r="K1162" s="20"/>
      <c r="L1162" s="20"/>
      <c r="M1162" s="20"/>
      <c r="N1162" s="20"/>
      <c r="O1162" s="20"/>
      <c r="P1162" s="20"/>
      <c r="Q1162" s="2"/>
      <c r="R1162" s="2"/>
      <c r="S1162" s="2"/>
      <c r="T1162" s="2"/>
      <c r="U1162" s="2"/>
      <c r="V1162" s="2"/>
      <c r="W1162" s="2"/>
      <c r="X1162" s="2"/>
      <c r="Y1162" s="2"/>
    </row>
    <row r="1163" spans="1:25" x14ac:dyDescent="0.25">
      <c r="A1163" s="5" t="s">
        <v>10</v>
      </c>
      <c r="B1163" s="4">
        <v>1177</v>
      </c>
      <c r="C1163" s="19">
        <v>1.3593882752761258E-2</v>
      </c>
      <c r="D1163" s="19">
        <v>6.0322854715378078E-2</v>
      </c>
      <c r="E1163" s="19">
        <v>0.92608326253186068</v>
      </c>
      <c r="F1163" s="20"/>
      <c r="G1163" s="20"/>
      <c r="H1163" s="20"/>
      <c r="I1163" s="20"/>
      <c r="J1163" s="20"/>
      <c r="K1163" s="20"/>
      <c r="L1163" s="20"/>
      <c r="M1163" s="20"/>
      <c r="N1163" s="20"/>
      <c r="O1163" s="20"/>
      <c r="P1163" s="20"/>
      <c r="Q1163" s="2"/>
      <c r="R1163" s="2"/>
      <c r="S1163" s="2"/>
      <c r="T1163" s="2"/>
      <c r="U1163" s="2"/>
      <c r="V1163" s="2"/>
      <c r="W1163" s="2"/>
      <c r="X1163" s="2"/>
      <c r="Y1163" s="2"/>
    </row>
    <row r="1164" spans="1:25" x14ac:dyDescent="0.25">
      <c r="A1164" s="5" t="s">
        <v>9</v>
      </c>
      <c r="B1164" s="4">
        <v>512</v>
      </c>
      <c r="C1164" s="19">
        <v>4.4921875E-2</v>
      </c>
      <c r="D1164" s="19">
        <v>7.8125E-2</v>
      </c>
      <c r="E1164" s="19">
        <v>0.876953125</v>
      </c>
      <c r="F1164" s="20"/>
      <c r="G1164" s="20"/>
      <c r="H1164" s="20"/>
      <c r="I1164" s="20"/>
      <c r="J1164" s="20"/>
      <c r="K1164" s="20"/>
      <c r="L1164" s="20"/>
      <c r="M1164" s="20"/>
      <c r="N1164" s="20"/>
      <c r="O1164" s="20"/>
      <c r="P1164" s="20"/>
      <c r="Q1164" s="2"/>
      <c r="R1164" s="2"/>
      <c r="S1164" s="2"/>
      <c r="T1164" s="2"/>
      <c r="U1164" s="2"/>
      <c r="V1164" s="2"/>
      <c r="W1164" s="2"/>
      <c r="X1164" s="2"/>
      <c r="Y1164" s="2"/>
    </row>
    <row r="1165" spans="1:25" x14ac:dyDescent="0.25">
      <c r="A1165" s="5" t="s">
        <v>8</v>
      </c>
      <c r="B1165" s="4">
        <v>653</v>
      </c>
      <c r="C1165" s="19">
        <v>1.2251148545176111E-2</v>
      </c>
      <c r="D1165" s="19">
        <v>3.9816232771822356E-2</v>
      </c>
      <c r="E1165" s="19">
        <v>0.94793261868300149</v>
      </c>
      <c r="F1165" s="20"/>
      <c r="G1165" s="20"/>
      <c r="H1165" s="20"/>
      <c r="I1165" s="20"/>
      <c r="J1165" s="20"/>
      <c r="K1165" s="20"/>
      <c r="L1165" s="20"/>
      <c r="M1165" s="20"/>
      <c r="N1165" s="20"/>
      <c r="O1165" s="20"/>
      <c r="P1165" s="20"/>
      <c r="Q1165" s="2"/>
      <c r="R1165" s="2"/>
      <c r="S1165" s="2"/>
      <c r="T1165" s="2"/>
      <c r="U1165" s="2"/>
      <c r="V1165" s="2"/>
      <c r="W1165" s="2"/>
      <c r="X1165" s="2"/>
      <c r="Y1165" s="2"/>
    </row>
    <row r="1166" spans="1:25" x14ac:dyDescent="0.25">
      <c r="A1166" s="5" t="s">
        <v>7</v>
      </c>
      <c r="B1166" s="4">
        <v>362</v>
      </c>
      <c r="C1166" s="19">
        <v>1.3812154696132596E-2</v>
      </c>
      <c r="D1166" s="19">
        <v>6.0773480662983423E-2</v>
      </c>
      <c r="E1166" s="19">
        <v>0.925414364640884</v>
      </c>
      <c r="F1166" s="20"/>
      <c r="G1166" s="20"/>
      <c r="H1166" s="20"/>
      <c r="I1166" s="20"/>
      <c r="J1166" s="20"/>
      <c r="K1166" s="20"/>
      <c r="L1166" s="20"/>
      <c r="M1166" s="20"/>
      <c r="N1166" s="20"/>
      <c r="O1166" s="20"/>
      <c r="P1166" s="20"/>
      <c r="Q1166" s="2"/>
      <c r="R1166" s="2"/>
      <c r="S1166" s="2"/>
      <c r="T1166" s="2"/>
      <c r="U1166" s="2"/>
      <c r="V1166" s="2"/>
      <c r="W1166" s="2"/>
      <c r="X1166" s="2"/>
      <c r="Y1166" s="2"/>
    </row>
    <row r="1167" spans="1:25" x14ac:dyDescent="0.25">
      <c r="A1167" s="5" t="s">
        <v>6</v>
      </c>
      <c r="B1167" s="4">
        <v>504</v>
      </c>
      <c r="C1167" s="19">
        <v>3.968253968253968E-2</v>
      </c>
      <c r="D1167" s="19">
        <v>8.7301587301587297E-2</v>
      </c>
      <c r="E1167" s="19">
        <v>0.87301587301587302</v>
      </c>
      <c r="F1167" s="20"/>
      <c r="G1167" s="20"/>
      <c r="H1167" s="20"/>
      <c r="I1167" s="20"/>
      <c r="J1167" s="20"/>
      <c r="K1167" s="20"/>
      <c r="L1167" s="20"/>
      <c r="M1167" s="20"/>
      <c r="N1167" s="20"/>
      <c r="O1167" s="20"/>
      <c r="P1167" s="20"/>
      <c r="Q1167" s="2"/>
      <c r="R1167" s="2"/>
      <c r="S1167" s="2"/>
      <c r="T1167" s="2"/>
      <c r="U1167" s="2"/>
      <c r="V1167" s="2"/>
      <c r="W1167" s="2"/>
      <c r="X1167" s="2"/>
      <c r="Y1167" s="2"/>
    </row>
    <row r="1168" spans="1:25" x14ac:dyDescent="0.25">
      <c r="A1168" s="5" t="s">
        <v>5</v>
      </c>
      <c r="B1168" s="4">
        <v>1884</v>
      </c>
      <c r="C1168" s="19">
        <v>2.9723991507430998E-2</v>
      </c>
      <c r="D1168" s="19">
        <v>7.8025477707006366E-2</v>
      </c>
      <c r="E1168" s="19">
        <v>0.8922505307855626</v>
      </c>
      <c r="F1168" s="20"/>
      <c r="G1168" s="20"/>
      <c r="H1168" s="20"/>
      <c r="I1168" s="20"/>
      <c r="J1168" s="20"/>
      <c r="K1168" s="20"/>
      <c r="L1168" s="20"/>
      <c r="M1168" s="20"/>
      <c r="N1168" s="20"/>
      <c r="O1168" s="20"/>
      <c r="P1168" s="20"/>
      <c r="Q1168" s="2"/>
      <c r="R1168" s="2"/>
      <c r="S1168" s="2"/>
      <c r="T1168" s="2"/>
      <c r="U1168" s="2"/>
      <c r="V1168" s="2"/>
      <c r="W1168" s="2"/>
      <c r="X1168" s="2"/>
      <c r="Y1168" s="2"/>
    </row>
    <row r="1169" spans="1:25" x14ac:dyDescent="0.25">
      <c r="A1169" s="5" t="s">
        <v>4</v>
      </c>
      <c r="B1169" s="4">
        <v>1230</v>
      </c>
      <c r="C1169" s="19">
        <v>1.3008130081300813E-2</v>
      </c>
      <c r="D1169" s="19">
        <v>4.3902439024390241E-2</v>
      </c>
      <c r="E1169" s="19">
        <v>0.94308943089430897</v>
      </c>
      <c r="F1169" s="20"/>
      <c r="G1169" s="20"/>
      <c r="H1169" s="20"/>
      <c r="I1169" s="20"/>
      <c r="J1169" s="20"/>
      <c r="K1169" s="20"/>
      <c r="L1169" s="20"/>
      <c r="M1169" s="20"/>
      <c r="N1169" s="20"/>
      <c r="O1169" s="20"/>
      <c r="P1169" s="20"/>
      <c r="Q1169" s="2"/>
      <c r="R1169" s="2"/>
      <c r="S1169" s="2"/>
      <c r="T1169" s="2"/>
      <c r="U1169" s="2"/>
      <c r="V1169" s="2"/>
      <c r="W1169" s="2"/>
      <c r="X1169" s="2"/>
      <c r="Y1169" s="2"/>
    </row>
    <row r="1170" spans="1:25" x14ac:dyDescent="0.25">
      <c r="A1170" s="5" t="s">
        <v>3</v>
      </c>
      <c r="B1170" s="4">
        <v>808</v>
      </c>
      <c r="C1170" s="19">
        <v>1.2376237623762377E-2</v>
      </c>
      <c r="D1170" s="19">
        <v>5.4455445544554455E-2</v>
      </c>
      <c r="E1170" s="19">
        <v>0.93316831683168322</v>
      </c>
      <c r="F1170" s="20"/>
      <c r="G1170" s="20"/>
      <c r="H1170" s="20"/>
      <c r="I1170" s="20"/>
      <c r="J1170" s="20"/>
      <c r="K1170" s="20"/>
      <c r="L1170" s="20"/>
      <c r="M1170" s="20"/>
      <c r="N1170" s="20"/>
      <c r="O1170" s="20"/>
      <c r="P1170" s="20"/>
      <c r="Q1170" s="2"/>
      <c r="R1170" s="2"/>
      <c r="S1170" s="2"/>
      <c r="T1170" s="2"/>
      <c r="U1170" s="2"/>
      <c r="V1170" s="2"/>
      <c r="W1170" s="2"/>
      <c r="X1170" s="2"/>
      <c r="Y1170" s="2"/>
    </row>
    <row r="1171" spans="1:25" x14ac:dyDescent="0.25">
      <c r="A1171" s="5" t="s">
        <v>2</v>
      </c>
      <c r="B1171" s="4">
        <v>1315</v>
      </c>
      <c r="C1171" s="19">
        <v>1.2927756653992395E-2</v>
      </c>
      <c r="D1171" s="19">
        <v>5.9315589353612169E-2</v>
      </c>
      <c r="E1171" s="19">
        <v>0.92775665399239549</v>
      </c>
      <c r="F1171" s="20"/>
      <c r="G1171" s="20"/>
      <c r="H1171" s="20"/>
      <c r="I1171" s="20"/>
      <c r="J1171" s="20"/>
      <c r="K1171" s="20"/>
      <c r="L1171" s="20"/>
      <c r="M1171" s="20"/>
      <c r="N1171" s="20"/>
      <c r="O1171" s="20"/>
      <c r="P1171" s="20"/>
      <c r="Q1171" s="2"/>
      <c r="R1171" s="2"/>
      <c r="S1171" s="2"/>
      <c r="T1171" s="2"/>
      <c r="U1171" s="2"/>
      <c r="V1171" s="2"/>
      <c r="W1171" s="2"/>
      <c r="X1171" s="2"/>
      <c r="Y1171" s="2"/>
    </row>
    <row r="1172" spans="1:25" x14ac:dyDescent="0.25">
      <c r="A1172" s="5" t="s">
        <v>1</v>
      </c>
      <c r="B1172" s="4">
        <v>406</v>
      </c>
      <c r="C1172" s="19">
        <v>4.1871921182266007E-2</v>
      </c>
      <c r="D1172" s="19">
        <v>7.6354679802955669E-2</v>
      </c>
      <c r="E1172" s="19">
        <v>0.88177339901477836</v>
      </c>
      <c r="F1172" s="20"/>
      <c r="G1172" s="20"/>
      <c r="H1172" s="20"/>
      <c r="I1172" s="20"/>
      <c r="J1172" s="20"/>
      <c r="K1172" s="20"/>
      <c r="L1172" s="20"/>
      <c r="M1172" s="20"/>
      <c r="N1172" s="20"/>
      <c r="O1172" s="20"/>
      <c r="P1172" s="20"/>
      <c r="Q1172" s="2"/>
      <c r="R1172" s="2"/>
      <c r="S1172" s="2"/>
      <c r="T1172" s="2"/>
      <c r="U1172" s="2"/>
      <c r="V1172" s="2"/>
      <c r="W1172" s="2"/>
      <c r="X1172" s="2"/>
      <c r="Y1172" s="2"/>
    </row>
    <row r="1173" spans="1:25" x14ac:dyDescent="0.25">
      <c r="A1173" s="5" t="s">
        <v>0</v>
      </c>
      <c r="B1173" s="4">
        <v>645</v>
      </c>
      <c r="C1173" s="19">
        <v>4.3410852713178294E-2</v>
      </c>
      <c r="D1173" s="19">
        <v>7.5968992248062014E-2</v>
      </c>
      <c r="E1173" s="19">
        <v>0.88062015503875968</v>
      </c>
      <c r="F1173" s="20"/>
      <c r="G1173" s="20"/>
      <c r="H1173" s="20"/>
      <c r="I1173" s="20"/>
      <c r="J1173" s="20"/>
      <c r="K1173" s="20"/>
      <c r="L1173" s="20"/>
      <c r="M1173" s="20"/>
      <c r="N1173" s="20"/>
      <c r="O1173" s="20"/>
      <c r="P1173" s="20"/>
      <c r="Q1173" s="2"/>
      <c r="R1173" s="2"/>
      <c r="S1173" s="2"/>
      <c r="T1173" s="2"/>
      <c r="U1173" s="2"/>
      <c r="V1173" s="2"/>
      <c r="W1173" s="2"/>
      <c r="X1173" s="2"/>
      <c r="Y1173" s="2"/>
    </row>
  </sheetData>
  <mergeCells count="2">
    <mergeCell ref="D3:J4"/>
    <mergeCell ref="D5:J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054D7-56D7-47BE-8A15-0487BEA407E0}">
  <sheetPr codeName="Sheet5"/>
  <dimension ref="A1:BC264"/>
  <sheetViews>
    <sheetView workbookViewId="0">
      <pane ySplit="1" topLeftCell="A2" activePane="bottomLeft" state="frozenSplit"/>
      <selection pane="bottomLeft" activeCell="A2" sqref="A2"/>
    </sheetView>
  </sheetViews>
  <sheetFormatPr defaultRowHeight="15" x14ac:dyDescent="0.25"/>
  <cols>
    <col min="1" max="1" width="16" customWidth="1"/>
    <col min="3" max="3" width="16.28515625" style="32" customWidth="1"/>
    <col min="4" max="4" width="14.42578125" style="32" customWidth="1"/>
    <col min="5" max="5" width="17" style="32" customWidth="1"/>
    <col min="6" max="6" width="14" style="32" customWidth="1"/>
    <col min="7" max="7" width="16.28515625" style="32" customWidth="1"/>
    <col min="8" max="8" width="12.7109375" style="32" customWidth="1"/>
    <col min="9" max="9" width="26" style="32" customWidth="1"/>
    <col min="10" max="10" width="19.42578125" style="32" customWidth="1"/>
    <col min="11" max="11" width="21.28515625" style="32" customWidth="1"/>
    <col min="12" max="12" width="18.28515625" style="32" customWidth="1"/>
    <col min="13" max="13" width="14.85546875" style="32" customWidth="1"/>
    <col min="14" max="14" width="16" style="32" customWidth="1"/>
    <col min="15" max="15" width="17.140625" style="32" customWidth="1"/>
    <col min="16" max="16" width="16.28515625" style="32" customWidth="1"/>
    <col min="17" max="17" width="18.85546875" customWidth="1"/>
    <col min="18" max="18" width="14.42578125" customWidth="1"/>
    <col min="19" max="19" width="16.140625" customWidth="1"/>
    <col min="20" max="20" width="11.140625" customWidth="1"/>
    <col min="22" max="23" width="19.5703125" customWidth="1"/>
    <col min="24" max="24" width="18.28515625" customWidth="1"/>
    <col min="25" max="25" width="21.42578125" bestFit="1" customWidth="1"/>
    <col min="26" max="55" width="9.140625" style="1"/>
  </cols>
  <sheetData>
    <row r="1" spans="1:25" s="1" customFormat="1" ht="21" x14ac:dyDescent="0.25">
      <c r="A1" s="50" t="str">
        <f>HYPERLINK("#'Table of Contents'!A13","Table of Contents")</f>
        <v>Table of Contents</v>
      </c>
      <c r="C1" s="18"/>
      <c r="D1" s="18"/>
      <c r="E1" s="18"/>
      <c r="F1" s="18"/>
      <c r="G1" s="18"/>
      <c r="H1" s="18"/>
      <c r="I1" s="18"/>
      <c r="J1" s="18"/>
      <c r="K1" s="18"/>
      <c r="L1" s="18"/>
      <c r="M1" s="18"/>
      <c r="N1" s="18"/>
      <c r="O1" s="18"/>
      <c r="P1" s="18"/>
    </row>
    <row r="2" spans="1:25" s="1" customFormat="1" x14ac:dyDescent="0.25">
      <c r="C2" s="18"/>
      <c r="D2" s="18"/>
      <c r="E2" s="18"/>
      <c r="F2" s="18"/>
      <c r="G2" s="18"/>
      <c r="H2" s="18"/>
      <c r="I2" s="18"/>
      <c r="J2" s="18"/>
      <c r="K2" s="18"/>
      <c r="L2" s="18"/>
      <c r="M2" s="18"/>
      <c r="N2" s="18"/>
      <c r="O2" s="18"/>
      <c r="P2" s="18"/>
    </row>
    <row r="3" spans="1:25" s="1" customFormat="1" x14ac:dyDescent="0.25">
      <c r="C3" s="18"/>
      <c r="D3" s="54" t="s">
        <v>229</v>
      </c>
      <c r="E3" s="54"/>
      <c r="F3" s="54"/>
      <c r="G3" s="54"/>
      <c r="H3" s="54"/>
      <c r="I3" s="54"/>
      <c r="J3" s="54"/>
      <c r="K3" s="18"/>
      <c r="L3" s="18"/>
      <c r="M3" s="18"/>
      <c r="N3" s="18"/>
      <c r="O3" s="18"/>
      <c r="P3" s="18"/>
    </row>
    <row r="4" spans="1:25" s="1" customFormat="1" x14ac:dyDescent="0.25">
      <c r="C4" s="18"/>
      <c r="D4" s="54"/>
      <c r="E4" s="54"/>
      <c r="F4" s="54"/>
      <c r="G4" s="54"/>
      <c r="H4" s="54"/>
      <c r="I4" s="54"/>
      <c r="J4" s="54"/>
      <c r="K4" s="18"/>
      <c r="L4" s="18"/>
      <c r="M4" s="18"/>
      <c r="N4" s="18"/>
      <c r="O4" s="18"/>
      <c r="P4" s="18"/>
    </row>
    <row r="5" spans="1:25" s="1" customFormat="1" x14ac:dyDescent="0.25">
      <c r="C5" s="18"/>
      <c r="D5" s="54"/>
      <c r="E5" s="54"/>
      <c r="F5" s="54"/>
      <c r="G5" s="54"/>
      <c r="H5" s="54"/>
      <c r="I5" s="54"/>
      <c r="J5" s="54"/>
      <c r="K5" s="18"/>
      <c r="L5" s="18"/>
      <c r="M5" s="18"/>
      <c r="N5" s="18"/>
      <c r="O5" s="18"/>
      <c r="P5" s="18"/>
    </row>
    <row r="6" spans="1:25" s="1" customFormat="1" x14ac:dyDescent="0.25">
      <c r="C6" s="18"/>
      <c r="D6" s="54"/>
      <c r="E6" s="54"/>
      <c r="F6" s="54"/>
      <c r="G6" s="54"/>
      <c r="H6" s="54"/>
      <c r="I6" s="54"/>
      <c r="J6" s="54"/>
      <c r="K6" s="18"/>
      <c r="L6" s="18"/>
      <c r="M6" s="18"/>
      <c r="N6" s="18"/>
      <c r="O6" s="18"/>
      <c r="P6" s="18"/>
    </row>
    <row r="7" spans="1:25" s="1" customFormat="1" x14ac:dyDescent="0.25">
      <c r="C7" s="18"/>
      <c r="D7" s="18"/>
      <c r="E7" s="18"/>
      <c r="F7" s="18"/>
      <c r="G7" s="18"/>
      <c r="H7" s="18"/>
      <c r="I7" s="18"/>
      <c r="J7" s="18"/>
      <c r="K7" s="18"/>
      <c r="L7" s="18"/>
      <c r="M7" s="18"/>
      <c r="N7" s="18"/>
      <c r="O7" s="18"/>
      <c r="P7" s="18"/>
    </row>
    <row r="8" spans="1:25" s="1" customFormat="1" x14ac:dyDescent="0.25">
      <c r="C8" s="18"/>
      <c r="D8" s="18"/>
      <c r="E8" s="18"/>
      <c r="F8" s="18"/>
      <c r="G8" s="18"/>
      <c r="H8" s="18"/>
      <c r="I8" s="18"/>
      <c r="J8" s="18"/>
      <c r="K8" s="18"/>
      <c r="L8" s="18"/>
      <c r="M8" s="18"/>
      <c r="N8" s="18"/>
      <c r="O8" s="18"/>
      <c r="P8" s="18"/>
    </row>
    <row r="9" spans="1:25" s="1" customFormat="1" x14ac:dyDescent="0.25">
      <c r="C9" s="18"/>
      <c r="D9" s="18"/>
      <c r="E9" s="18"/>
      <c r="F9" s="18"/>
      <c r="G9" s="18"/>
      <c r="H9" s="18"/>
      <c r="I9" s="18"/>
      <c r="J9" s="18"/>
      <c r="K9" s="18"/>
      <c r="L9" s="18"/>
      <c r="M9" s="18"/>
      <c r="N9" s="18"/>
      <c r="O9" s="18"/>
      <c r="P9" s="18"/>
    </row>
    <row r="10" spans="1:25" s="1" customFormat="1" x14ac:dyDescent="0.25">
      <c r="C10" s="18"/>
      <c r="D10" s="18"/>
      <c r="E10" s="18"/>
      <c r="F10" s="18"/>
      <c r="G10" s="18"/>
      <c r="H10" s="18"/>
      <c r="I10" s="18"/>
      <c r="J10" s="18"/>
      <c r="K10" s="18"/>
      <c r="L10" s="18"/>
      <c r="M10" s="18"/>
      <c r="N10" s="18"/>
      <c r="O10" s="18"/>
      <c r="P10" s="18"/>
    </row>
    <row r="11" spans="1:25" s="1" customFormat="1" x14ac:dyDescent="0.25">
      <c r="A11" s="1" t="s">
        <v>260</v>
      </c>
      <c r="C11" s="18"/>
      <c r="D11" s="18"/>
      <c r="E11" s="18"/>
      <c r="F11" s="18"/>
      <c r="G11" s="18"/>
      <c r="H11" s="18"/>
      <c r="I11" s="18"/>
      <c r="J11" s="18"/>
      <c r="K11" s="18"/>
      <c r="L11" s="18"/>
      <c r="M11" s="18"/>
      <c r="N11" s="18"/>
      <c r="O11" s="18"/>
      <c r="P11" s="18"/>
    </row>
    <row r="12" spans="1:25" s="1" customFormat="1" x14ac:dyDescent="0.25">
      <c r="C12" s="18"/>
      <c r="D12" s="18"/>
      <c r="E12" s="18"/>
      <c r="F12" s="18"/>
      <c r="G12" s="18"/>
      <c r="H12" s="18"/>
      <c r="I12" s="18"/>
      <c r="J12" s="18"/>
      <c r="K12" s="18"/>
      <c r="L12" s="18"/>
      <c r="M12" s="18"/>
      <c r="N12" s="18"/>
      <c r="O12" s="18"/>
      <c r="P12" s="18"/>
    </row>
    <row r="13" spans="1:25" s="1" customFormat="1" ht="60" x14ac:dyDescent="0.25">
      <c r="A13" s="7" t="s">
        <v>16</v>
      </c>
      <c r="B13" s="7" t="s">
        <v>15</v>
      </c>
      <c r="C13" s="10" t="s">
        <v>259</v>
      </c>
      <c r="D13" s="10" t="s">
        <v>258</v>
      </c>
      <c r="E13" s="10" t="s">
        <v>257</v>
      </c>
      <c r="F13" s="9"/>
      <c r="G13" s="9"/>
      <c r="H13" s="9"/>
      <c r="I13" s="9"/>
      <c r="J13" s="9"/>
      <c r="K13" s="9"/>
      <c r="L13" s="9"/>
      <c r="M13" s="9"/>
      <c r="N13" s="9"/>
      <c r="O13" s="9"/>
      <c r="P13" s="9"/>
      <c r="Q13" s="8"/>
      <c r="R13" s="8"/>
      <c r="S13" s="8"/>
      <c r="T13" s="8"/>
      <c r="U13" s="8"/>
      <c r="V13" s="8"/>
      <c r="W13" s="8"/>
      <c r="X13" s="8"/>
      <c r="Y13" s="8"/>
    </row>
    <row r="14" spans="1:25" s="1" customFormat="1" x14ac:dyDescent="0.25">
      <c r="A14" s="6" t="s">
        <v>11</v>
      </c>
      <c r="B14" s="4">
        <v>3835</v>
      </c>
      <c r="C14" s="19">
        <v>0.67874837027379398</v>
      </c>
      <c r="D14" s="19">
        <v>0.31629726205997394</v>
      </c>
      <c r="E14" s="19">
        <v>4.9543676662320733E-3</v>
      </c>
      <c r="F14" s="20"/>
      <c r="G14" s="20"/>
      <c r="H14" s="20"/>
      <c r="I14" s="20"/>
      <c r="J14" s="20"/>
      <c r="K14" s="20"/>
      <c r="L14" s="20"/>
      <c r="M14" s="20"/>
      <c r="N14" s="20"/>
      <c r="O14" s="20"/>
      <c r="P14" s="20"/>
      <c r="Q14" s="2"/>
      <c r="R14" s="2"/>
      <c r="S14" s="2"/>
      <c r="T14" s="2"/>
      <c r="U14" s="2"/>
      <c r="V14" s="2"/>
      <c r="W14" s="2"/>
      <c r="X14" s="2"/>
      <c r="Y14" s="2"/>
    </row>
    <row r="15" spans="1:25" s="1" customFormat="1" ht="15" customHeight="1" x14ac:dyDescent="0.25">
      <c r="A15" s="5" t="s">
        <v>10</v>
      </c>
      <c r="B15" s="4">
        <v>1343</v>
      </c>
      <c r="C15" s="19">
        <v>0.6857781087118392</v>
      </c>
      <c r="D15" s="19">
        <v>0.30900967982129562</v>
      </c>
      <c r="E15" s="19">
        <v>5.2122114668652275E-3</v>
      </c>
      <c r="F15" s="20"/>
      <c r="G15" s="20"/>
      <c r="H15" s="20"/>
      <c r="I15" s="20"/>
      <c r="J15" s="20"/>
      <c r="K15" s="20"/>
      <c r="L15" s="20"/>
      <c r="M15" s="20"/>
      <c r="N15" s="20"/>
      <c r="O15" s="20"/>
      <c r="P15" s="20"/>
      <c r="Q15" s="2"/>
      <c r="R15" s="2"/>
      <c r="S15" s="2"/>
      <c r="T15" s="2"/>
      <c r="U15" s="2"/>
      <c r="V15" s="2"/>
      <c r="W15" s="2"/>
      <c r="X15" s="2"/>
      <c r="Y15" s="2"/>
    </row>
    <row r="16" spans="1:25" s="1" customFormat="1" ht="15" customHeight="1" x14ac:dyDescent="0.25">
      <c r="A16" s="5" t="s">
        <v>9</v>
      </c>
      <c r="B16" s="4">
        <v>684</v>
      </c>
      <c r="C16" s="19">
        <v>0.70029239766081874</v>
      </c>
      <c r="D16" s="19">
        <v>0.2982456140350877</v>
      </c>
      <c r="E16" s="19">
        <v>1.4619883040935672E-3</v>
      </c>
      <c r="F16" s="20"/>
      <c r="G16" s="20"/>
      <c r="H16" s="20"/>
      <c r="I16" s="20"/>
      <c r="J16" s="20"/>
      <c r="K16" s="20"/>
      <c r="L16" s="20"/>
      <c r="M16" s="20"/>
      <c r="N16" s="20"/>
      <c r="O16" s="20"/>
      <c r="P16" s="20"/>
      <c r="Q16" s="2"/>
      <c r="R16" s="2"/>
      <c r="S16" s="2"/>
      <c r="T16" s="2"/>
      <c r="U16" s="2"/>
      <c r="V16" s="2"/>
      <c r="W16" s="2"/>
      <c r="X16" s="2"/>
      <c r="Y16" s="2"/>
    </row>
    <row r="17" spans="1:25" s="1" customFormat="1" ht="15" customHeight="1" x14ac:dyDescent="0.25">
      <c r="A17" s="5" t="s">
        <v>8</v>
      </c>
      <c r="B17" s="4">
        <v>766</v>
      </c>
      <c r="C17" s="19">
        <v>0.62402088772845954</v>
      </c>
      <c r="D17" s="19">
        <v>0.36422976501305482</v>
      </c>
      <c r="E17" s="19">
        <v>1.1749347258485639E-2</v>
      </c>
      <c r="F17" s="20"/>
      <c r="G17" s="20"/>
      <c r="H17" s="20"/>
      <c r="I17" s="20"/>
      <c r="J17" s="20"/>
      <c r="K17" s="20"/>
      <c r="L17" s="20"/>
      <c r="M17" s="20"/>
      <c r="N17" s="20"/>
      <c r="O17" s="20"/>
      <c r="P17" s="20"/>
      <c r="Q17" s="2"/>
      <c r="R17" s="2"/>
      <c r="S17" s="2"/>
      <c r="T17" s="2"/>
      <c r="U17" s="2"/>
      <c r="V17" s="2"/>
      <c r="W17" s="2"/>
      <c r="X17" s="2"/>
      <c r="Y17" s="2"/>
    </row>
    <row r="18" spans="1:25" s="1" customFormat="1" ht="15" customHeight="1" x14ac:dyDescent="0.25">
      <c r="A18" s="5" t="s">
        <v>7</v>
      </c>
      <c r="B18" s="4">
        <v>432</v>
      </c>
      <c r="C18" s="19">
        <v>0.67129629629629628</v>
      </c>
      <c r="D18" s="19">
        <v>0.3263888888888889</v>
      </c>
      <c r="E18" s="19">
        <v>2.3148148148148147E-3</v>
      </c>
      <c r="F18" s="20"/>
      <c r="G18" s="20"/>
      <c r="H18" s="20"/>
      <c r="I18" s="20"/>
      <c r="J18" s="20"/>
      <c r="K18" s="20"/>
      <c r="L18" s="20"/>
      <c r="M18" s="20"/>
      <c r="N18" s="20"/>
      <c r="O18" s="20"/>
      <c r="P18" s="20"/>
      <c r="Q18" s="2"/>
      <c r="R18" s="2"/>
      <c r="S18" s="2"/>
      <c r="T18" s="2"/>
      <c r="U18" s="2"/>
      <c r="V18" s="2"/>
      <c r="W18" s="2"/>
      <c r="X18" s="2"/>
      <c r="Y18" s="2"/>
    </row>
    <row r="19" spans="1:25" s="1" customFormat="1" x14ac:dyDescent="0.25">
      <c r="A19" s="5" t="s">
        <v>6</v>
      </c>
      <c r="B19" s="4">
        <v>610</v>
      </c>
      <c r="C19" s="19">
        <v>0.71311475409836067</v>
      </c>
      <c r="D19" s="19">
        <v>0.28524590163934427</v>
      </c>
      <c r="E19" s="19">
        <v>1.639344262295082E-3</v>
      </c>
      <c r="F19" s="20"/>
      <c r="G19" s="20"/>
      <c r="H19" s="20"/>
      <c r="I19" s="20"/>
      <c r="J19" s="20"/>
      <c r="K19" s="20"/>
      <c r="L19" s="20"/>
      <c r="M19" s="20"/>
      <c r="N19" s="20"/>
      <c r="O19" s="20"/>
      <c r="P19" s="20"/>
      <c r="Q19" s="2"/>
      <c r="R19" s="2"/>
      <c r="S19" s="2"/>
      <c r="T19" s="2"/>
      <c r="U19" s="2"/>
      <c r="V19" s="2"/>
      <c r="W19" s="2"/>
      <c r="X19" s="2"/>
      <c r="Y19" s="2"/>
    </row>
    <row r="20" spans="1:25" s="1" customFormat="1" x14ac:dyDescent="0.25">
      <c r="A20" s="5" t="s">
        <v>5</v>
      </c>
      <c r="B20" s="4">
        <v>2192</v>
      </c>
      <c r="C20" s="19">
        <v>0.66879562043795615</v>
      </c>
      <c r="D20" s="19">
        <v>0.32664233576642338</v>
      </c>
      <c r="E20" s="19">
        <v>4.5620437956204376E-3</v>
      </c>
      <c r="F20" s="20"/>
      <c r="G20" s="20"/>
      <c r="H20" s="20"/>
      <c r="I20" s="20"/>
      <c r="J20" s="20"/>
      <c r="K20" s="20"/>
      <c r="L20" s="20"/>
      <c r="M20" s="20"/>
      <c r="N20" s="20"/>
      <c r="O20" s="20"/>
      <c r="P20" s="20"/>
      <c r="Q20" s="2"/>
      <c r="R20" s="2"/>
      <c r="S20" s="2"/>
      <c r="T20" s="2"/>
      <c r="U20" s="2"/>
      <c r="V20" s="2"/>
      <c r="W20" s="2"/>
      <c r="X20" s="2"/>
      <c r="Y20" s="2"/>
    </row>
    <row r="21" spans="1:25" s="1" customFormat="1" x14ac:dyDescent="0.25">
      <c r="A21" s="5" t="s">
        <v>4</v>
      </c>
      <c r="B21" s="4">
        <v>1463</v>
      </c>
      <c r="C21" s="19">
        <v>0.71223513328776489</v>
      </c>
      <c r="D21" s="19">
        <v>0.28161312371838687</v>
      </c>
      <c r="E21" s="19">
        <v>6.1517429938482571E-3</v>
      </c>
      <c r="F21" s="20"/>
      <c r="G21" s="20"/>
      <c r="H21" s="20"/>
      <c r="I21" s="20"/>
      <c r="J21" s="20"/>
      <c r="K21" s="20"/>
      <c r="L21" s="20"/>
      <c r="M21" s="20"/>
      <c r="N21" s="20"/>
      <c r="O21" s="20"/>
      <c r="P21" s="20"/>
      <c r="Q21" s="2"/>
      <c r="R21" s="2"/>
      <c r="S21" s="2"/>
      <c r="T21" s="2"/>
      <c r="U21" s="2"/>
      <c r="V21" s="2"/>
      <c r="W21" s="2"/>
      <c r="X21" s="2"/>
      <c r="Y21" s="2"/>
    </row>
    <row r="22" spans="1:25" s="1" customFormat="1" x14ac:dyDescent="0.25">
      <c r="A22" s="5" t="s">
        <v>3</v>
      </c>
      <c r="B22" s="4">
        <v>998</v>
      </c>
      <c r="C22" s="19">
        <v>0.79759519038076154</v>
      </c>
      <c r="D22" s="19">
        <v>0.19238476953907815</v>
      </c>
      <c r="E22" s="19">
        <v>1.002004008016032E-2</v>
      </c>
      <c r="F22" s="20"/>
      <c r="G22" s="20"/>
      <c r="H22" s="20"/>
      <c r="I22" s="20"/>
      <c r="J22" s="20"/>
      <c r="K22" s="20"/>
      <c r="L22" s="20"/>
      <c r="M22" s="20"/>
      <c r="N22" s="20"/>
      <c r="O22" s="20"/>
      <c r="P22" s="20"/>
      <c r="Q22" s="2"/>
      <c r="R22" s="2"/>
      <c r="S22" s="2"/>
      <c r="T22" s="2"/>
      <c r="U22" s="2"/>
      <c r="V22" s="2"/>
      <c r="W22" s="2"/>
      <c r="X22" s="2"/>
      <c r="Y22" s="2"/>
    </row>
    <row r="23" spans="1:25" s="1" customFormat="1" x14ac:dyDescent="0.25">
      <c r="A23" s="5" t="s">
        <v>2</v>
      </c>
      <c r="B23" s="4">
        <v>1578</v>
      </c>
      <c r="C23" s="19">
        <v>0.72686945500633715</v>
      </c>
      <c r="D23" s="19">
        <v>0.26932826362484158</v>
      </c>
      <c r="E23" s="19">
        <v>3.8022813688212928E-3</v>
      </c>
      <c r="F23" s="20"/>
      <c r="G23" s="20"/>
      <c r="H23" s="20"/>
      <c r="I23" s="20"/>
      <c r="J23" s="20"/>
      <c r="K23" s="20"/>
      <c r="L23" s="20"/>
      <c r="M23" s="20"/>
      <c r="N23" s="20"/>
      <c r="O23" s="20"/>
      <c r="P23" s="20"/>
      <c r="Q23" s="2"/>
      <c r="R23" s="2"/>
      <c r="S23" s="2"/>
      <c r="T23" s="2"/>
      <c r="U23" s="2"/>
      <c r="V23" s="2"/>
      <c r="W23" s="2"/>
      <c r="X23" s="2"/>
      <c r="Y23" s="2"/>
    </row>
    <row r="24" spans="1:25" s="1" customFormat="1" x14ac:dyDescent="0.25">
      <c r="A24" s="5" t="s">
        <v>1</v>
      </c>
      <c r="B24" s="4">
        <v>472</v>
      </c>
      <c r="C24" s="19">
        <v>0.60805084745762716</v>
      </c>
      <c r="D24" s="19">
        <v>0.38983050847457629</v>
      </c>
      <c r="E24" s="19">
        <v>2.1186440677966102E-3</v>
      </c>
      <c r="F24" s="20"/>
      <c r="G24" s="20"/>
      <c r="H24" s="20"/>
      <c r="I24" s="20"/>
      <c r="J24" s="20"/>
      <c r="K24" s="20"/>
      <c r="L24" s="20"/>
      <c r="M24" s="20"/>
      <c r="N24" s="20"/>
      <c r="O24" s="20"/>
      <c r="P24" s="20"/>
      <c r="Q24" s="2"/>
      <c r="R24" s="2"/>
      <c r="S24" s="2"/>
      <c r="T24" s="2"/>
      <c r="U24" s="2"/>
      <c r="V24" s="2"/>
      <c r="W24" s="2"/>
      <c r="X24" s="2"/>
      <c r="Y24" s="2"/>
    </row>
    <row r="25" spans="1:25" s="1" customFormat="1" x14ac:dyDescent="0.25">
      <c r="A25" s="5" t="s">
        <v>0</v>
      </c>
      <c r="B25" s="4">
        <v>716</v>
      </c>
      <c r="C25" s="19">
        <v>0.46089385474860334</v>
      </c>
      <c r="D25" s="19">
        <v>0.53631284916201116</v>
      </c>
      <c r="E25" s="19">
        <v>2.7932960893854749E-3</v>
      </c>
      <c r="F25" s="20"/>
      <c r="G25" s="20"/>
      <c r="H25" s="20"/>
      <c r="I25" s="20"/>
      <c r="J25" s="20"/>
      <c r="K25" s="20"/>
      <c r="L25" s="20"/>
      <c r="M25" s="20"/>
      <c r="N25" s="20"/>
      <c r="O25" s="20"/>
      <c r="P25" s="20"/>
      <c r="Q25" s="2"/>
      <c r="R25" s="2"/>
      <c r="S25" s="2"/>
      <c r="T25" s="2"/>
      <c r="U25" s="2"/>
      <c r="V25" s="2"/>
      <c r="W25" s="2"/>
      <c r="X25" s="2"/>
      <c r="Y25" s="2"/>
    </row>
    <row r="26" spans="1:25" s="1" customFormat="1" x14ac:dyDescent="0.25">
      <c r="C26" s="18"/>
      <c r="D26" s="18"/>
      <c r="E26" s="18"/>
      <c r="F26" s="18"/>
      <c r="G26" s="18"/>
      <c r="H26" s="18"/>
      <c r="I26" s="18"/>
      <c r="J26" s="18"/>
      <c r="K26" s="18"/>
      <c r="L26" s="18"/>
      <c r="M26" s="18"/>
      <c r="N26" s="18"/>
      <c r="O26" s="18"/>
      <c r="P26" s="18"/>
    </row>
    <row r="27" spans="1:25" s="1" customFormat="1" x14ac:dyDescent="0.25">
      <c r="A27" s="1" t="s">
        <v>256</v>
      </c>
      <c r="C27" s="18"/>
      <c r="D27" s="18"/>
      <c r="E27" s="18"/>
      <c r="F27" s="18"/>
      <c r="G27" s="18"/>
      <c r="H27" s="18"/>
      <c r="I27" s="18"/>
      <c r="J27" s="18"/>
      <c r="K27" s="18"/>
      <c r="L27" s="18"/>
      <c r="M27" s="18"/>
      <c r="N27" s="18"/>
      <c r="O27" s="18"/>
      <c r="P27" s="18"/>
    </row>
    <row r="28" spans="1:25" s="1" customFormat="1" x14ac:dyDescent="0.25">
      <c r="C28" s="18"/>
      <c r="D28" s="18"/>
      <c r="E28" s="18"/>
      <c r="F28" s="18"/>
      <c r="G28" s="18"/>
      <c r="H28" s="18"/>
      <c r="I28" s="18"/>
      <c r="J28" s="18"/>
      <c r="K28" s="18"/>
      <c r="L28" s="18"/>
      <c r="M28" s="18"/>
      <c r="N28" s="18"/>
      <c r="O28" s="18"/>
      <c r="P28" s="18"/>
    </row>
    <row r="29" spans="1:25" s="1" customFormat="1" ht="30" x14ac:dyDescent="0.25">
      <c r="A29" s="7" t="s">
        <v>16</v>
      </c>
      <c r="B29" s="7" t="s">
        <v>15</v>
      </c>
      <c r="C29" s="10" t="s">
        <v>255</v>
      </c>
      <c r="D29" s="10" t="s">
        <v>254</v>
      </c>
      <c r="E29" s="10" t="s">
        <v>253</v>
      </c>
      <c r="F29" s="9"/>
      <c r="G29" s="9"/>
      <c r="H29" s="9"/>
      <c r="I29" s="9"/>
      <c r="J29" s="9"/>
      <c r="K29" s="9"/>
      <c r="L29" s="9"/>
      <c r="M29" s="9"/>
      <c r="N29" s="9"/>
      <c r="O29" s="9"/>
      <c r="P29" s="9"/>
      <c r="Q29" s="8"/>
      <c r="R29" s="8"/>
      <c r="S29" s="8"/>
      <c r="T29" s="8"/>
      <c r="U29" s="8"/>
      <c r="V29" s="8"/>
      <c r="W29" s="8"/>
      <c r="X29" s="8"/>
      <c r="Y29" s="8"/>
    </row>
    <row r="30" spans="1:25" s="1" customFormat="1" x14ac:dyDescent="0.25">
      <c r="A30" s="6" t="s">
        <v>11</v>
      </c>
      <c r="B30" s="4">
        <v>3526</v>
      </c>
      <c r="C30" s="19">
        <v>0.89875212705615426</v>
      </c>
      <c r="D30" s="19">
        <v>0.42654566080544526</v>
      </c>
      <c r="E30" s="19">
        <v>0.10436755530346001</v>
      </c>
      <c r="F30" s="20"/>
      <c r="G30" s="20"/>
      <c r="H30" s="20"/>
      <c r="I30" s="20"/>
      <c r="J30" s="20"/>
      <c r="K30" s="20"/>
      <c r="L30" s="20"/>
      <c r="M30" s="20"/>
      <c r="N30" s="20"/>
      <c r="O30" s="20"/>
      <c r="P30" s="20"/>
      <c r="Q30" s="2"/>
      <c r="R30" s="2"/>
      <c r="S30" s="2"/>
      <c r="T30" s="2"/>
      <c r="U30" s="2"/>
      <c r="V30" s="2"/>
      <c r="W30" s="2"/>
      <c r="X30" s="2"/>
      <c r="Y30" s="2"/>
    </row>
    <row r="31" spans="1:25" s="1" customFormat="1" ht="15" customHeight="1" x14ac:dyDescent="0.25">
      <c r="A31" s="5" t="s">
        <v>10</v>
      </c>
      <c r="B31" s="4">
        <v>1217</v>
      </c>
      <c r="C31" s="19">
        <v>0.86113393590797038</v>
      </c>
      <c r="D31" s="19">
        <v>0.49465899753492193</v>
      </c>
      <c r="E31" s="19">
        <v>9.7781429745275261E-2</v>
      </c>
      <c r="F31" s="20"/>
      <c r="G31" s="20"/>
      <c r="H31" s="20"/>
      <c r="I31" s="20"/>
      <c r="J31" s="20"/>
      <c r="K31" s="20"/>
      <c r="L31" s="20"/>
      <c r="M31" s="20"/>
      <c r="N31" s="20"/>
      <c r="O31" s="20"/>
      <c r="P31" s="20"/>
      <c r="Q31" s="2"/>
      <c r="R31" s="2"/>
      <c r="S31" s="2"/>
      <c r="T31" s="2"/>
      <c r="U31" s="2"/>
      <c r="V31" s="2"/>
      <c r="W31" s="2"/>
      <c r="X31" s="2"/>
      <c r="Y31" s="2"/>
    </row>
    <row r="32" spans="1:25" s="1" customFormat="1" ht="15" customHeight="1" x14ac:dyDescent="0.25">
      <c r="A32" s="5" t="s">
        <v>9</v>
      </c>
      <c r="B32" s="4">
        <v>633</v>
      </c>
      <c r="C32" s="19">
        <v>0.94628751974723535</v>
      </c>
      <c r="D32" s="19">
        <v>0.23380726698262244</v>
      </c>
      <c r="E32" s="19">
        <v>0.10742496050552923</v>
      </c>
      <c r="F32" s="20"/>
      <c r="G32" s="20"/>
      <c r="H32" s="20"/>
      <c r="I32" s="20"/>
      <c r="J32" s="20"/>
      <c r="K32" s="20"/>
      <c r="L32" s="20"/>
      <c r="M32" s="20"/>
      <c r="N32" s="20"/>
      <c r="O32" s="20"/>
      <c r="P32" s="20"/>
      <c r="Q32" s="2"/>
      <c r="R32" s="2"/>
      <c r="S32" s="2"/>
      <c r="T32" s="2"/>
      <c r="U32" s="2"/>
      <c r="V32" s="2"/>
      <c r="W32" s="2"/>
      <c r="X32" s="2"/>
      <c r="Y32" s="2"/>
    </row>
    <row r="33" spans="1:25" s="1" customFormat="1" ht="15" customHeight="1" x14ac:dyDescent="0.25">
      <c r="A33" s="5" t="s">
        <v>8</v>
      </c>
      <c r="B33" s="4">
        <v>702</v>
      </c>
      <c r="C33" s="19">
        <v>0.89886039886039881</v>
      </c>
      <c r="D33" s="19">
        <v>0.39601139601139601</v>
      </c>
      <c r="E33" s="19">
        <v>0.10826210826210826</v>
      </c>
      <c r="F33" s="20"/>
      <c r="G33" s="20"/>
      <c r="H33" s="20"/>
      <c r="I33" s="20"/>
      <c r="J33" s="20"/>
      <c r="K33" s="20"/>
      <c r="L33" s="20"/>
      <c r="M33" s="20"/>
      <c r="N33" s="20"/>
      <c r="O33" s="20"/>
      <c r="P33" s="20"/>
      <c r="Q33" s="2"/>
      <c r="R33" s="2"/>
      <c r="S33" s="2"/>
      <c r="T33" s="2"/>
      <c r="U33" s="2"/>
      <c r="V33" s="2"/>
      <c r="W33" s="2"/>
      <c r="X33" s="2"/>
      <c r="Y33" s="2"/>
    </row>
    <row r="34" spans="1:25" s="1" customFormat="1" ht="15" customHeight="1" x14ac:dyDescent="0.25">
      <c r="A34" s="5" t="s">
        <v>7</v>
      </c>
      <c r="B34" s="4">
        <v>404</v>
      </c>
      <c r="C34" s="19">
        <v>0.90346534653465349</v>
      </c>
      <c r="D34" s="19">
        <v>0.50990099009900991</v>
      </c>
      <c r="E34" s="19">
        <v>0.10891089108910891</v>
      </c>
      <c r="F34" s="20"/>
      <c r="G34" s="20"/>
      <c r="H34" s="20"/>
      <c r="I34" s="20"/>
      <c r="J34" s="20"/>
      <c r="K34" s="20"/>
      <c r="L34" s="20"/>
      <c r="M34" s="20"/>
      <c r="N34" s="20"/>
      <c r="O34" s="20"/>
      <c r="P34" s="20"/>
      <c r="Q34" s="2"/>
      <c r="R34" s="2"/>
      <c r="S34" s="2"/>
      <c r="T34" s="2"/>
      <c r="U34" s="2"/>
      <c r="V34" s="2"/>
      <c r="W34" s="2"/>
      <c r="X34" s="2"/>
      <c r="Y34" s="2"/>
    </row>
    <row r="35" spans="1:25" s="1" customFormat="1" x14ac:dyDescent="0.25">
      <c r="A35" s="5" t="s">
        <v>6</v>
      </c>
      <c r="B35" s="4">
        <v>570</v>
      </c>
      <c r="C35" s="19">
        <v>0.92280701754385963</v>
      </c>
      <c r="D35" s="19">
        <v>0.47368421052631576</v>
      </c>
      <c r="E35" s="19">
        <v>0.10701754385964912</v>
      </c>
      <c r="F35" s="20"/>
      <c r="G35" s="20"/>
      <c r="H35" s="20"/>
      <c r="I35" s="20"/>
      <c r="J35" s="20"/>
      <c r="K35" s="20"/>
      <c r="L35" s="20"/>
      <c r="M35" s="20"/>
      <c r="N35" s="20"/>
      <c r="O35" s="20"/>
      <c r="P35" s="20"/>
      <c r="Q35" s="2"/>
      <c r="R35" s="2"/>
      <c r="S35" s="2"/>
      <c r="T35" s="2"/>
      <c r="U35" s="2"/>
      <c r="V35" s="2"/>
      <c r="W35" s="2"/>
      <c r="X35" s="2"/>
      <c r="Y35" s="2"/>
    </row>
    <row r="36" spans="1:25" s="1" customFormat="1" x14ac:dyDescent="0.25">
      <c r="A36" s="5" t="s">
        <v>5</v>
      </c>
      <c r="B36" s="4">
        <v>2020</v>
      </c>
      <c r="C36" s="19">
        <v>0.89653465346534655</v>
      </c>
      <c r="D36" s="19">
        <v>0.45891089108910893</v>
      </c>
      <c r="E36" s="19">
        <v>9.950495049504951E-2</v>
      </c>
      <c r="F36" s="20"/>
      <c r="G36" s="20"/>
      <c r="H36" s="20"/>
      <c r="I36" s="20"/>
      <c r="J36" s="20"/>
      <c r="K36" s="20"/>
      <c r="L36" s="20"/>
      <c r="M36" s="20"/>
      <c r="N36" s="20"/>
      <c r="O36" s="20"/>
      <c r="P36" s="20"/>
      <c r="Q36" s="2"/>
      <c r="R36" s="2"/>
      <c r="S36" s="2"/>
      <c r="T36" s="2"/>
      <c r="U36" s="2"/>
      <c r="V36" s="2"/>
      <c r="W36" s="2"/>
      <c r="X36" s="2"/>
      <c r="Y36" s="2"/>
    </row>
    <row r="37" spans="1:25" s="1" customFormat="1" x14ac:dyDescent="0.25">
      <c r="A37" s="5" t="s">
        <v>4</v>
      </c>
      <c r="B37" s="4">
        <v>1350</v>
      </c>
      <c r="C37" s="19">
        <v>0.89851851851851849</v>
      </c>
      <c r="D37" s="19">
        <v>0.37851851851851853</v>
      </c>
      <c r="E37" s="19">
        <v>0.11037037037037037</v>
      </c>
      <c r="F37" s="20"/>
      <c r="G37" s="20"/>
      <c r="H37" s="20"/>
      <c r="I37" s="20"/>
      <c r="J37" s="20"/>
      <c r="K37" s="20"/>
      <c r="L37" s="20"/>
      <c r="M37" s="20"/>
      <c r="N37" s="20"/>
      <c r="O37" s="20"/>
      <c r="P37" s="20"/>
      <c r="Q37" s="2"/>
      <c r="R37" s="2"/>
      <c r="S37" s="2"/>
      <c r="T37" s="2"/>
      <c r="U37" s="2"/>
      <c r="V37" s="2"/>
      <c r="W37" s="2"/>
      <c r="X37" s="2"/>
      <c r="Y37" s="2"/>
    </row>
    <row r="38" spans="1:25" s="1" customFormat="1" x14ac:dyDescent="0.25">
      <c r="A38" s="5" t="s">
        <v>3</v>
      </c>
      <c r="B38" s="4">
        <v>871</v>
      </c>
      <c r="C38" s="19">
        <v>0.89896670493685416</v>
      </c>
      <c r="D38" s="19">
        <v>0.3513203214695752</v>
      </c>
      <c r="E38" s="19">
        <v>9.5292766934557974E-2</v>
      </c>
      <c r="F38" s="20"/>
      <c r="G38" s="20"/>
      <c r="H38" s="20"/>
      <c r="I38" s="20"/>
      <c r="J38" s="20"/>
      <c r="K38" s="20"/>
      <c r="L38" s="20"/>
      <c r="M38" s="20"/>
      <c r="N38" s="20"/>
      <c r="O38" s="20"/>
      <c r="P38" s="20"/>
      <c r="Q38" s="2"/>
      <c r="R38" s="2"/>
      <c r="S38" s="2"/>
      <c r="T38" s="2"/>
      <c r="U38" s="2"/>
      <c r="V38" s="2"/>
      <c r="W38" s="2"/>
      <c r="X38" s="2"/>
      <c r="Y38" s="2"/>
    </row>
    <row r="39" spans="1:25" s="1" customFormat="1" x14ac:dyDescent="0.25">
      <c r="A39" s="5" t="s">
        <v>2</v>
      </c>
      <c r="B39" s="4">
        <v>1456</v>
      </c>
      <c r="C39" s="19">
        <v>0.90728021978021978</v>
      </c>
      <c r="D39" s="19">
        <v>0.39217032967032966</v>
      </c>
      <c r="E39" s="19">
        <v>9.2032967032967039E-2</v>
      </c>
      <c r="F39" s="20"/>
      <c r="G39" s="20"/>
      <c r="H39" s="20"/>
      <c r="I39" s="20"/>
      <c r="J39" s="20"/>
      <c r="K39" s="20"/>
      <c r="L39" s="20"/>
      <c r="M39" s="20"/>
      <c r="N39" s="20"/>
      <c r="O39" s="20"/>
      <c r="P39" s="20"/>
      <c r="Q39" s="2"/>
      <c r="R39" s="2"/>
      <c r="S39" s="2"/>
      <c r="T39" s="2"/>
      <c r="U39" s="2"/>
      <c r="V39" s="2"/>
      <c r="W39" s="2"/>
      <c r="X39" s="2"/>
      <c r="Y39" s="2"/>
    </row>
    <row r="40" spans="1:25" s="1" customFormat="1" x14ac:dyDescent="0.25">
      <c r="A40" s="5" t="s">
        <v>1</v>
      </c>
      <c r="B40" s="4">
        <v>454</v>
      </c>
      <c r="C40" s="19">
        <v>0.87885462555066074</v>
      </c>
      <c r="D40" s="19">
        <v>0.47136563876651982</v>
      </c>
      <c r="E40" s="19">
        <v>0.1013215859030837</v>
      </c>
      <c r="F40" s="20"/>
      <c r="G40" s="20"/>
      <c r="H40" s="20"/>
      <c r="I40" s="20"/>
      <c r="J40" s="20"/>
      <c r="K40" s="20"/>
      <c r="L40" s="20"/>
      <c r="M40" s="20"/>
      <c r="N40" s="20"/>
      <c r="O40" s="20"/>
      <c r="P40" s="20"/>
      <c r="Q40" s="2"/>
      <c r="R40" s="2"/>
      <c r="S40" s="2"/>
      <c r="T40" s="2"/>
      <c r="U40" s="2"/>
      <c r="V40" s="2"/>
      <c r="W40" s="2"/>
      <c r="X40" s="2"/>
      <c r="Y40" s="2"/>
    </row>
    <row r="41" spans="1:25" s="1" customFormat="1" x14ac:dyDescent="0.25">
      <c r="A41" s="5" t="s">
        <v>0</v>
      </c>
      <c r="B41" s="4">
        <v>683</v>
      </c>
      <c r="C41" s="19">
        <v>0.89311859443631036</v>
      </c>
      <c r="D41" s="19">
        <v>0.55783308931185949</v>
      </c>
      <c r="E41" s="19">
        <v>0.1376281112737921</v>
      </c>
      <c r="F41" s="20"/>
      <c r="G41" s="20"/>
      <c r="H41" s="20"/>
      <c r="I41" s="20"/>
      <c r="J41" s="20"/>
      <c r="K41" s="20"/>
      <c r="L41" s="20"/>
      <c r="M41" s="20"/>
      <c r="N41" s="20"/>
      <c r="O41" s="20"/>
      <c r="P41" s="20"/>
      <c r="Q41" s="2"/>
      <c r="R41" s="2"/>
      <c r="S41" s="2"/>
      <c r="T41" s="2"/>
      <c r="U41" s="2"/>
      <c r="V41" s="2"/>
      <c r="W41" s="2"/>
      <c r="X41" s="2"/>
      <c r="Y41" s="2"/>
    </row>
    <row r="42" spans="1:25" s="1" customFormat="1" x14ac:dyDescent="0.25">
      <c r="C42" s="18"/>
      <c r="D42" s="18"/>
      <c r="E42" s="18"/>
      <c r="F42" s="18"/>
      <c r="G42" s="18"/>
      <c r="H42" s="18"/>
      <c r="I42" s="18"/>
      <c r="J42" s="18"/>
      <c r="K42" s="18"/>
      <c r="L42" s="18"/>
      <c r="M42" s="18"/>
      <c r="N42" s="18"/>
      <c r="O42" s="18"/>
      <c r="P42" s="18"/>
    </row>
    <row r="43" spans="1:25" s="1" customFormat="1" x14ac:dyDescent="0.25">
      <c r="A43" s="1" t="s">
        <v>252</v>
      </c>
      <c r="C43" s="18"/>
      <c r="D43" s="18"/>
      <c r="E43" s="18"/>
      <c r="F43" s="18"/>
      <c r="G43" s="18"/>
      <c r="H43" s="18"/>
      <c r="I43" s="18"/>
      <c r="J43" s="18"/>
      <c r="K43" s="18"/>
      <c r="L43" s="18"/>
      <c r="M43" s="18"/>
      <c r="N43" s="18"/>
      <c r="O43" s="18"/>
      <c r="P43" s="18"/>
    </row>
    <row r="44" spans="1:25" s="1" customFormat="1" x14ac:dyDescent="0.25">
      <c r="C44" s="18"/>
      <c r="D44" s="18"/>
      <c r="E44" s="18"/>
      <c r="F44" s="18"/>
      <c r="G44" s="18"/>
      <c r="H44" s="18"/>
      <c r="I44" s="18"/>
      <c r="J44" s="18"/>
      <c r="K44" s="18"/>
      <c r="L44" s="18"/>
      <c r="M44" s="18"/>
      <c r="N44" s="18"/>
      <c r="O44" s="18"/>
      <c r="P44" s="18"/>
    </row>
    <row r="45" spans="1:25" s="1" customFormat="1" x14ac:dyDescent="0.25">
      <c r="A45" s="10" t="s">
        <v>16</v>
      </c>
      <c r="B45" s="10" t="s">
        <v>15</v>
      </c>
      <c r="C45" s="10" t="s">
        <v>75</v>
      </c>
      <c r="D45" s="10" t="s">
        <v>74</v>
      </c>
      <c r="E45" s="10" t="s">
        <v>73</v>
      </c>
      <c r="F45" s="18"/>
      <c r="G45" s="18"/>
      <c r="H45" s="18"/>
      <c r="I45" s="18"/>
      <c r="J45" s="18"/>
      <c r="K45" s="18"/>
      <c r="L45" s="18"/>
      <c r="M45" s="18"/>
      <c r="N45" s="18"/>
      <c r="O45" s="18"/>
      <c r="P45" s="18"/>
    </row>
    <row r="46" spans="1:25" s="1" customFormat="1" x14ac:dyDescent="0.25">
      <c r="A46" s="6" t="s">
        <v>11</v>
      </c>
      <c r="B46" s="4">
        <v>2756</v>
      </c>
      <c r="C46" s="28">
        <v>10</v>
      </c>
      <c r="D46" s="28">
        <v>10</v>
      </c>
      <c r="E46" s="28">
        <v>15</v>
      </c>
      <c r="F46" s="20"/>
      <c r="G46" s="20"/>
      <c r="H46" s="20"/>
      <c r="I46" s="20"/>
      <c r="J46" s="20"/>
      <c r="K46" s="20"/>
      <c r="L46" s="20"/>
      <c r="M46" s="20"/>
      <c r="N46" s="20"/>
      <c r="O46" s="20"/>
      <c r="P46" s="20"/>
      <c r="Q46" s="2"/>
      <c r="R46" s="2"/>
      <c r="S46" s="2"/>
      <c r="T46" s="2"/>
      <c r="U46" s="2"/>
      <c r="V46" s="2"/>
      <c r="W46" s="2"/>
      <c r="X46" s="2"/>
      <c r="Y46" s="2"/>
    </row>
    <row r="47" spans="1:25" s="1" customFormat="1" x14ac:dyDescent="0.25">
      <c r="A47" s="5" t="s">
        <v>10</v>
      </c>
      <c r="B47" s="4">
        <v>901</v>
      </c>
      <c r="C47" s="28">
        <v>10</v>
      </c>
      <c r="D47" s="28">
        <v>10</v>
      </c>
      <c r="E47" s="28">
        <v>15</v>
      </c>
      <c r="F47" s="20"/>
      <c r="G47" s="20"/>
      <c r="H47" s="20"/>
      <c r="I47" s="20"/>
      <c r="J47" s="20"/>
      <c r="K47" s="20"/>
      <c r="L47" s="20"/>
      <c r="M47" s="20"/>
      <c r="N47" s="20"/>
      <c r="O47" s="20"/>
      <c r="P47" s="20"/>
      <c r="Q47" s="2"/>
      <c r="R47" s="2"/>
      <c r="S47" s="2"/>
      <c r="T47" s="2"/>
      <c r="U47" s="2"/>
      <c r="V47" s="2"/>
      <c r="W47" s="2"/>
      <c r="X47" s="2"/>
      <c r="Y47" s="2"/>
    </row>
    <row r="48" spans="1:25" s="1" customFormat="1" x14ac:dyDescent="0.25">
      <c r="A48" s="5" t="s">
        <v>9</v>
      </c>
      <c r="B48" s="4">
        <v>540</v>
      </c>
      <c r="C48" s="28">
        <v>10</v>
      </c>
      <c r="D48" s="28">
        <v>10</v>
      </c>
      <c r="E48" s="28">
        <v>15</v>
      </c>
      <c r="F48" s="20"/>
      <c r="G48" s="20"/>
      <c r="H48" s="20"/>
      <c r="I48" s="20"/>
      <c r="J48" s="20"/>
      <c r="K48" s="20"/>
      <c r="L48" s="20"/>
      <c r="M48" s="20"/>
      <c r="N48" s="20"/>
      <c r="O48" s="20"/>
      <c r="P48" s="20"/>
      <c r="Q48" s="2"/>
      <c r="R48" s="2"/>
      <c r="S48" s="2"/>
      <c r="T48" s="2"/>
      <c r="U48" s="2"/>
      <c r="V48" s="2"/>
      <c r="W48" s="2"/>
      <c r="X48" s="2"/>
      <c r="Y48" s="2"/>
    </row>
    <row r="49" spans="1:25" s="1" customFormat="1" x14ac:dyDescent="0.25">
      <c r="A49" s="5" t="s">
        <v>8</v>
      </c>
      <c r="B49" s="4">
        <v>517</v>
      </c>
      <c r="C49" s="28">
        <v>10</v>
      </c>
      <c r="D49" s="28">
        <v>10</v>
      </c>
      <c r="E49" s="28">
        <v>15</v>
      </c>
      <c r="F49" s="20"/>
      <c r="G49" s="20"/>
      <c r="H49" s="20"/>
      <c r="I49" s="20"/>
      <c r="J49" s="20"/>
      <c r="K49" s="20"/>
      <c r="L49" s="20"/>
      <c r="M49" s="20"/>
      <c r="N49" s="20"/>
      <c r="O49" s="20"/>
      <c r="P49" s="20"/>
      <c r="Q49" s="2"/>
      <c r="R49" s="2"/>
      <c r="S49" s="2"/>
      <c r="T49" s="2"/>
      <c r="U49" s="2"/>
      <c r="V49" s="2"/>
      <c r="W49" s="2"/>
      <c r="X49" s="2"/>
      <c r="Y49" s="2"/>
    </row>
    <row r="50" spans="1:25" s="1" customFormat="1" x14ac:dyDescent="0.25">
      <c r="A50" s="5" t="s">
        <v>7</v>
      </c>
      <c r="B50" s="4">
        <v>327</v>
      </c>
      <c r="C50" s="28">
        <v>10</v>
      </c>
      <c r="D50" s="28">
        <v>10</v>
      </c>
      <c r="E50" s="28">
        <v>15</v>
      </c>
      <c r="F50" s="20"/>
      <c r="G50" s="20"/>
      <c r="H50" s="20"/>
      <c r="I50" s="20"/>
      <c r="J50" s="20"/>
      <c r="K50" s="20"/>
      <c r="L50" s="20"/>
      <c r="M50" s="20"/>
      <c r="N50" s="20"/>
      <c r="O50" s="20"/>
      <c r="P50" s="20"/>
      <c r="Q50" s="2"/>
      <c r="R50" s="2"/>
      <c r="S50" s="2"/>
      <c r="T50" s="2"/>
      <c r="U50" s="2"/>
      <c r="V50" s="2"/>
      <c r="W50" s="2"/>
      <c r="X50" s="2"/>
      <c r="Y50" s="2"/>
    </row>
    <row r="51" spans="1:25" s="1" customFormat="1" x14ac:dyDescent="0.25">
      <c r="A51" s="5" t="s">
        <v>6</v>
      </c>
      <c r="B51" s="4">
        <v>471</v>
      </c>
      <c r="C51" s="28">
        <v>10</v>
      </c>
      <c r="D51" s="28">
        <v>10</v>
      </c>
      <c r="E51" s="28">
        <v>15</v>
      </c>
      <c r="F51" s="20"/>
      <c r="G51" s="20"/>
      <c r="H51" s="20"/>
      <c r="I51" s="20"/>
      <c r="J51" s="20"/>
      <c r="K51" s="20"/>
      <c r="L51" s="20"/>
      <c r="M51" s="20"/>
      <c r="N51" s="20"/>
      <c r="O51" s="20"/>
      <c r="P51" s="20"/>
      <c r="Q51" s="2"/>
      <c r="R51" s="2"/>
      <c r="S51" s="2"/>
      <c r="T51" s="2"/>
      <c r="U51" s="2"/>
      <c r="V51" s="2"/>
      <c r="W51" s="2"/>
      <c r="X51" s="2"/>
      <c r="Y51" s="2"/>
    </row>
    <row r="52" spans="1:25" s="1" customFormat="1" x14ac:dyDescent="0.25">
      <c r="A52" s="5" t="s">
        <v>5</v>
      </c>
      <c r="B52" s="4">
        <v>1598</v>
      </c>
      <c r="C52" s="28">
        <v>10</v>
      </c>
      <c r="D52" s="28">
        <v>10</v>
      </c>
      <c r="E52" s="28">
        <v>15</v>
      </c>
      <c r="F52" s="20"/>
      <c r="G52" s="20"/>
      <c r="H52" s="20"/>
      <c r="I52" s="20"/>
      <c r="J52" s="20"/>
      <c r="K52" s="20"/>
      <c r="L52" s="20"/>
      <c r="M52" s="20"/>
      <c r="N52" s="20"/>
      <c r="O52" s="20"/>
      <c r="P52" s="20"/>
      <c r="Q52" s="2"/>
      <c r="R52" s="2"/>
      <c r="S52" s="2"/>
      <c r="T52" s="2"/>
      <c r="U52" s="2"/>
      <c r="V52" s="2"/>
      <c r="W52" s="2"/>
      <c r="X52" s="2"/>
      <c r="Y52" s="2"/>
    </row>
    <row r="53" spans="1:25" s="1" customFormat="1" x14ac:dyDescent="0.25">
      <c r="A53" s="5" t="s">
        <v>4</v>
      </c>
      <c r="B53" s="4">
        <v>1029</v>
      </c>
      <c r="C53" s="28">
        <v>10</v>
      </c>
      <c r="D53" s="28">
        <v>10</v>
      </c>
      <c r="E53" s="28">
        <v>15</v>
      </c>
      <c r="F53" s="20"/>
      <c r="G53" s="20"/>
      <c r="H53" s="20"/>
      <c r="I53" s="20"/>
      <c r="J53" s="20"/>
      <c r="K53" s="20"/>
      <c r="L53" s="20"/>
      <c r="M53" s="20"/>
      <c r="N53" s="20"/>
      <c r="O53" s="20"/>
      <c r="P53" s="20"/>
      <c r="Q53" s="2"/>
      <c r="R53" s="2"/>
      <c r="S53" s="2"/>
      <c r="T53" s="2"/>
      <c r="U53" s="2"/>
      <c r="V53" s="2"/>
      <c r="W53" s="2"/>
      <c r="X53" s="2"/>
      <c r="Y53" s="2"/>
    </row>
    <row r="54" spans="1:25" s="1" customFormat="1" x14ac:dyDescent="0.25">
      <c r="A54" s="5" t="s">
        <v>3</v>
      </c>
      <c r="B54" s="4">
        <v>636</v>
      </c>
      <c r="C54" s="28">
        <v>10</v>
      </c>
      <c r="D54" s="28">
        <v>10</v>
      </c>
      <c r="E54" s="28">
        <v>15</v>
      </c>
      <c r="F54" s="20"/>
      <c r="G54" s="20"/>
      <c r="H54" s="20"/>
      <c r="I54" s="20"/>
      <c r="J54" s="20"/>
      <c r="K54" s="20"/>
      <c r="L54" s="20"/>
      <c r="M54" s="20"/>
      <c r="N54" s="20"/>
      <c r="O54" s="20"/>
      <c r="P54" s="20"/>
      <c r="Q54" s="2"/>
      <c r="R54" s="2"/>
      <c r="S54" s="2"/>
      <c r="T54" s="2"/>
      <c r="U54" s="2"/>
      <c r="V54" s="2"/>
      <c r="W54" s="2"/>
      <c r="X54" s="2"/>
      <c r="Y54" s="2"/>
    </row>
    <row r="55" spans="1:25" s="1" customFormat="1" x14ac:dyDescent="0.25">
      <c r="A55" s="5" t="s">
        <v>2</v>
      </c>
      <c r="B55" s="4">
        <v>1173</v>
      </c>
      <c r="C55" s="28">
        <v>10</v>
      </c>
      <c r="D55" s="28">
        <v>10</v>
      </c>
      <c r="E55" s="28">
        <v>15</v>
      </c>
      <c r="F55" s="20"/>
      <c r="G55" s="20"/>
      <c r="H55" s="20"/>
      <c r="I55" s="20"/>
      <c r="J55" s="20"/>
      <c r="K55" s="20"/>
      <c r="L55" s="20"/>
      <c r="M55" s="20"/>
      <c r="N55" s="20"/>
      <c r="O55" s="20"/>
      <c r="P55" s="20"/>
      <c r="Q55" s="2"/>
      <c r="R55" s="2"/>
      <c r="S55" s="2"/>
      <c r="T55" s="2"/>
      <c r="U55" s="2"/>
      <c r="V55" s="2"/>
      <c r="W55" s="2"/>
      <c r="X55" s="2"/>
      <c r="Y55" s="2"/>
    </row>
    <row r="56" spans="1:25" s="1" customFormat="1" x14ac:dyDescent="0.25">
      <c r="A56" s="5" t="s">
        <v>1</v>
      </c>
      <c r="B56" s="4">
        <v>347</v>
      </c>
      <c r="C56" s="28">
        <v>10</v>
      </c>
      <c r="D56" s="28">
        <v>10</v>
      </c>
      <c r="E56" s="28">
        <v>15</v>
      </c>
      <c r="F56" s="20"/>
      <c r="G56" s="20"/>
      <c r="H56" s="20"/>
      <c r="I56" s="20"/>
      <c r="J56" s="20"/>
      <c r="K56" s="20"/>
      <c r="L56" s="20"/>
      <c r="M56" s="20"/>
      <c r="N56" s="20"/>
      <c r="O56" s="20"/>
      <c r="P56" s="20"/>
      <c r="Q56" s="2"/>
      <c r="R56" s="2"/>
      <c r="S56" s="2"/>
      <c r="T56" s="2"/>
      <c r="U56" s="2"/>
      <c r="V56" s="2"/>
      <c r="W56" s="2"/>
      <c r="X56" s="2"/>
      <c r="Y56" s="2"/>
    </row>
    <row r="57" spans="1:25" s="1" customFormat="1" x14ac:dyDescent="0.25">
      <c r="A57" s="5" t="s">
        <v>0</v>
      </c>
      <c r="B57" s="4">
        <v>553</v>
      </c>
      <c r="C57" s="28">
        <v>10</v>
      </c>
      <c r="D57" s="28">
        <v>10</v>
      </c>
      <c r="E57" s="28">
        <v>15</v>
      </c>
      <c r="F57" s="20"/>
      <c r="G57" s="20"/>
      <c r="H57" s="20"/>
      <c r="I57" s="20"/>
      <c r="J57" s="20"/>
      <c r="K57" s="20"/>
      <c r="L57" s="20"/>
      <c r="M57" s="20"/>
      <c r="N57" s="20"/>
      <c r="O57" s="20"/>
      <c r="P57" s="20"/>
      <c r="Q57" s="2"/>
      <c r="R57" s="2"/>
      <c r="S57" s="2"/>
      <c r="T57" s="2"/>
      <c r="U57" s="2"/>
      <c r="V57" s="2"/>
      <c r="W57" s="2"/>
      <c r="X57" s="2"/>
      <c r="Y57" s="2"/>
    </row>
    <row r="58" spans="1:25" s="1" customFormat="1" x14ac:dyDescent="0.25">
      <c r="C58" s="18"/>
      <c r="D58" s="18"/>
      <c r="E58" s="18"/>
      <c r="F58" s="18"/>
      <c r="G58" s="18"/>
      <c r="H58" s="18"/>
      <c r="I58" s="18"/>
      <c r="J58" s="18"/>
      <c r="K58" s="18"/>
      <c r="L58" s="18"/>
      <c r="M58" s="18"/>
      <c r="N58" s="18"/>
      <c r="O58" s="18"/>
      <c r="P58" s="18"/>
    </row>
    <row r="59" spans="1:25" s="1" customFormat="1" x14ac:dyDescent="0.25">
      <c r="A59" s="1" t="s">
        <v>251</v>
      </c>
      <c r="C59" s="18"/>
      <c r="D59" s="18"/>
      <c r="E59" s="18"/>
      <c r="F59" s="18"/>
      <c r="G59" s="18"/>
      <c r="H59" s="18"/>
      <c r="I59" s="18"/>
      <c r="J59" s="18"/>
      <c r="K59" s="18"/>
      <c r="L59" s="18"/>
      <c r="M59" s="18"/>
      <c r="N59" s="18"/>
      <c r="O59" s="18"/>
      <c r="P59" s="18"/>
    </row>
    <row r="60" spans="1:25" s="1" customFormat="1" x14ac:dyDescent="0.25">
      <c r="C60" s="18"/>
      <c r="D60" s="18"/>
      <c r="E60" s="18"/>
      <c r="F60" s="18"/>
      <c r="G60" s="18"/>
      <c r="H60" s="18"/>
      <c r="I60" s="18"/>
      <c r="J60" s="18"/>
      <c r="K60" s="18"/>
      <c r="L60" s="18"/>
      <c r="M60" s="18"/>
      <c r="N60" s="18"/>
      <c r="O60" s="18"/>
      <c r="P60" s="18"/>
    </row>
    <row r="61" spans="1:25" s="1" customFormat="1" x14ac:dyDescent="0.25">
      <c r="A61" s="10" t="s">
        <v>16</v>
      </c>
      <c r="B61" s="10" t="s">
        <v>15</v>
      </c>
      <c r="C61" s="10" t="s">
        <v>75</v>
      </c>
      <c r="D61" s="10" t="s">
        <v>74</v>
      </c>
      <c r="E61" s="10" t="s">
        <v>73</v>
      </c>
      <c r="F61" s="18"/>
      <c r="G61" s="18"/>
      <c r="H61" s="18"/>
      <c r="I61" s="18"/>
      <c r="J61" s="18"/>
      <c r="K61" s="18"/>
      <c r="L61" s="18"/>
      <c r="M61" s="18"/>
      <c r="N61" s="18"/>
      <c r="O61" s="18"/>
      <c r="P61" s="18"/>
    </row>
    <row r="62" spans="1:25" s="1" customFormat="1" x14ac:dyDescent="0.25">
      <c r="A62" s="6" t="s">
        <v>11</v>
      </c>
      <c r="B62" s="4">
        <v>2755</v>
      </c>
      <c r="C62" s="28">
        <v>30</v>
      </c>
      <c r="D62" s="28">
        <v>35</v>
      </c>
      <c r="E62" s="28">
        <v>45</v>
      </c>
      <c r="F62" s="20"/>
      <c r="G62" s="20"/>
      <c r="H62" s="20"/>
      <c r="I62" s="20"/>
      <c r="J62" s="20"/>
      <c r="K62" s="20"/>
      <c r="L62" s="20"/>
      <c r="M62" s="20"/>
      <c r="N62" s="20"/>
      <c r="O62" s="20"/>
      <c r="P62" s="20"/>
      <c r="Q62" s="2"/>
      <c r="R62" s="2"/>
      <c r="S62" s="2"/>
      <c r="T62" s="2"/>
      <c r="U62" s="2"/>
      <c r="V62" s="2"/>
      <c r="W62" s="2"/>
      <c r="X62" s="2"/>
      <c r="Y62" s="2"/>
    </row>
    <row r="63" spans="1:25" s="1" customFormat="1" x14ac:dyDescent="0.25">
      <c r="A63" s="5" t="s">
        <v>10</v>
      </c>
      <c r="B63" s="4">
        <v>897</v>
      </c>
      <c r="C63" s="28">
        <v>30</v>
      </c>
      <c r="D63" s="28">
        <v>40</v>
      </c>
      <c r="E63" s="28">
        <v>50</v>
      </c>
      <c r="F63" s="20"/>
      <c r="G63" s="20"/>
      <c r="H63" s="20"/>
      <c r="I63" s="20"/>
      <c r="J63" s="20"/>
      <c r="K63" s="20"/>
      <c r="L63" s="20"/>
      <c r="M63" s="20"/>
      <c r="N63" s="20"/>
      <c r="O63" s="20"/>
      <c r="P63" s="20"/>
      <c r="Q63" s="2"/>
      <c r="R63" s="2"/>
      <c r="S63" s="2"/>
      <c r="T63" s="2"/>
      <c r="U63" s="2"/>
      <c r="V63" s="2"/>
      <c r="W63" s="2"/>
      <c r="X63" s="2"/>
      <c r="Y63" s="2"/>
    </row>
    <row r="64" spans="1:25" s="1" customFormat="1" x14ac:dyDescent="0.25">
      <c r="A64" s="5" t="s">
        <v>9</v>
      </c>
      <c r="B64" s="4">
        <v>543</v>
      </c>
      <c r="C64" s="28">
        <v>25</v>
      </c>
      <c r="D64" s="28">
        <v>35</v>
      </c>
      <c r="E64" s="28">
        <v>40</v>
      </c>
      <c r="F64" s="20"/>
      <c r="G64" s="20"/>
      <c r="H64" s="20"/>
      <c r="I64" s="20"/>
      <c r="J64" s="20"/>
      <c r="K64" s="20"/>
      <c r="L64" s="20"/>
      <c r="M64" s="20"/>
      <c r="N64" s="20"/>
      <c r="O64" s="20"/>
      <c r="P64" s="20"/>
      <c r="Q64" s="2"/>
      <c r="R64" s="2"/>
      <c r="S64" s="2"/>
      <c r="T64" s="2"/>
      <c r="U64" s="2"/>
      <c r="V64" s="2"/>
      <c r="W64" s="2"/>
      <c r="X64" s="2"/>
      <c r="Y64" s="2"/>
    </row>
    <row r="65" spans="1:25" s="1" customFormat="1" x14ac:dyDescent="0.25">
      <c r="A65" s="5" t="s">
        <v>8</v>
      </c>
      <c r="B65" s="4">
        <v>545</v>
      </c>
      <c r="C65" s="28">
        <v>30</v>
      </c>
      <c r="D65" s="28">
        <v>35</v>
      </c>
      <c r="E65" s="28">
        <v>50</v>
      </c>
      <c r="F65" s="20"/>
      <c r="G65" s="20"/>
      <c r="H65" s="20"/>
      <c r="I65" s="20"/>
      <c r="J65" s="20"/>
      <c r="K65" s="20"/>
      <c r="L65" s="20"/>
      <c r="M65" s="20"/>
      <c r="N65" s="20"/>
      <c r="O65" s="20"/>
      <c r="P65" s="20"/>
      <c r="Q65" s="2"/>
      <c r="R65" s="2"/>
      <c r="S65" s="2"/>
      <c r="T65" s="2"/>
      <c r="U65" s="2"/>
      <c r="V65" s="2"/>
      <c r="W65" s="2"/>
      <c r="X65" s="2"/>
      <c r="Y65" s="2"/>
    </row>
    <row r="66" spans="1:25" s="1" customFormat="1" x14ac:dyDescent="0.25">
      <c r="A66" s="5" t="s">
        <v>7</v>
      </c>
      <c r="B66" s="4">
        <v>321</v>
      </c>
      <c r="C66" s="28">
        <v>30</v>
      </c>
      <c r="D66" s="28">
        <v>35</v>
      </c>
      <c r="E66" s="28">
        <v>45</v>
      </c>
      <c r="F66" s="20"/>
      <c r="G66" s="20"/>
      <c r="H66" s="20"/>
      <c r="I66" s="20"/>
      <c r="J66" s="20"/>
      <c r="K66" s="20"/>
      <c r="L66" s="20"/>
      <c r="M66" s="20"/>
      <c r="N66" s="20"/>
      <c r="O66" s="20"/>
      <c r="P66" s="20"/>
      <c r="Q66" s="2"/>
      <c r="R66" s="2"/>
      <c r="S66" s="2"/>
      <c r="T66" s="2"/>
      <c r="U66" s="2"/>
      <c r="V66" s="2"/>
      <c r="W66" s="2"/>
      <c r="X66" s="2"/>
      <c r="Y66" s="2"/>
    </row>
    <row r="67" spans="1:25" s="1" customFormat="1" x14ac:dyDescent="0.25">
      <c r="A67" s="5" t="s">
        <v>6</v>
      </c>
      <c r="B67" s="4">
        <v>449</v>
      </c>
      <c r="C67" s="28">
        <v>25</v>
      </c>
      <c r="D67" s="28">
        <v>30</v>
      </c>
      <c r="E67" s="28">
        <v>35</v>
      </c>
      <c r="F67" s="20"/>
      <c r="G67" s="20"/>
      <c r="H67" s="20"/>
      <c r="I67" s="20"/>
      <c r="J67" s="20"/>
      <c r="K67" s="20"/>
      <c r="L67" s="20"/>
      <c r="M67" s="20"/>
      <c r="N67" s="20"/>
      <c r="O67" s="20"/>
      <c r="P67" s="20"/>
      <c r="Q67" s="2"/>
      <c r="R67" s="2"/>
      <c r="S67" s="2"/>
      <c r="T67" s="2"/>
      <c r="U67" s="2"/>
      <c r="V67" s="2"/>
      <c r="W67" s="2"/>
      <c r="X67" s="2"/>
      <c r="Y67" s="2"/>
    </row>
    <row r="68" spans="1:25" s="1" customFormat="1" x14ac:dyDescent="0.25">
      <c r="A68" s="5" t="s">
        <v>5</v>
      </c>
      <c r="B68" s="4">
        <v>1580</v>
      </c>
      <c r="C68" s="28">
        <v>30</v>
      </c>
      <c r="D68" s="28">
        <v>35</v>
      </c>
      <c r="E68" s="28">
        <v>45</v>
      </c>
      <c r="F68" s="20"/>
      <c r="G68" s="20"/>
      <c r="H68" s="20"/>
      <c r="I68" s="20"/>
      <c r="J68" s="20"/>
      <c r="K68" s="20"/>
      <c r="L68" s="20"/>
      <c r="M68" s="20"/>
      <c r="N68" s="20"/>
      <c r="O68" s="20"/>
      <c r="P68" s="20"/>
      <c r="Q68" s="2"/>
      <c r="R68" s="2"/>
      <c r="S68" s="2"/>
      <c r="T68" s="2"/>
      <c r="U68" s="2"/>
      <c r="V68" s="2"/>
      <c r="W68" s="2"/>
      <c r="X68" s="2"/>
      <c r="Y68" s="2"/>
    </row>
    <row r="69" spans="1:25" s="1" customFormat="1" x14ac:dyDescent="0.25">
      <c r="A69" s="5" t="s">
        <v>4</v>
      </c>
      <c r="B69" s="4">
        <v>1043</v>
      </c>
      <c r="C69" s="28">
        <v>30</v>
      </c>
      <c r="D69" s="28">
        <v>35</v>
      </c>
      <c r="E69" s="28">
        <v>45</v>
      </c>
      <c r="F69" s="20"/>
      <c r="G69" s="20"/>
      <c r="H69" s="20"/>
      <c r="I69" s="20"/>
      <c r="J69" s="20"/>
      <c r="K69" s="20"/>
      <c r="L69" s="20"/>
      <c r="M69" s="20"/>
      <c r="N69" s="20"/>
      <c r="O69" s="20"/>
      <c r="P69" s="20"/>
      <c r="Q69" s="2"/>
      <c r="R69" s="2"/>
      <c r="S69" s="2"/>
      <c r="T69" s="2"/>
      <c r="U69" s="2"/>
      <c r="V69" s="2"/>
      <c r="W69" s="2"/>
      <c r="X69" s="2"/>
      <c r="Y69" s="2"/>
    </row>
    <row r="70" spans="1:25" s="1" customFormat="1" x14ac:dyDescent="0.25">
      <c r="A70" s="5" t="s">
        <v>3</v>
      </c>
      <c r="B70" s="4">
        <v>641</v>
      </c>
      <c r="C70" s="28">
        <v>30</v>
      </c>
      <c r="D70" s="28">
        <v>40</v>
      </c>
      <c r="E70" s="28">
        <v>50</v>
      </c>
      <c r="F70" s="20"/>
      <c r="G70" s="20"/>
      <c r="H70" s="20"/>
      <c r="I70" s="20"/>
      <c r="J70" s="20"/>
      <c r="K70" s="20"/>
      <c r="L70" s="20"/>
      <c r="M70" s="20"/>
      <c r="N70" s="20"/>
      <c r="O70" s="20"/>
      <c r="P70" s="20"/>
      <c r="Q70" s="2"/>
      <c r="R70" s="2"/>
      <c r="S70" s="2"/>
      <c r="T70" s="2"/>
      <c r="U70" s="2"/>
      <c r="V70" s="2"/>
      <c r="W70" s="2"/>
      <c r="X70" s="2"/>
      <c r="Y70" s="2"/>
    </row>
    <row r="71" spans="1:25" s="1" customFormat="1" x14ac:dyDescent="0.25">
      <c r="A71" s="5" t="s">
        <v>2</v>
      </c>
      <c r="B71" s="4">
        <v>1186</v>
      </c>
      <c r="C71" s="28">
        <v>30</v>
      </c>
      <c r="D71" s="28">
        <v>35</v>
      </c>
      <c r="E71" s="28">
        <v>40</v>
      </c>
      <c r="F71" s="20"/>
      <c r="G71" s="20"/>
      <c r="H71" s="20"/>
      <c r="I71" s="20"/>
      <c r="J71" s="20"/>
      <c r="K71" s="20"/>
      <c r="L71" s="20"/>
      <c r="M71" s="20"/>
      <c r="N71" s="20"/>
      <c r="O71" s="20"/>
      <c r="P71" s="20"/>
      <c r="Q71" s="2"/>
      <c r="R71" s="2"/>
      <c r="S71" s="2"/>
      <c r="T71" s="2"/>
      <c r="U71" s="2"/>
      <c r="V71" s="2"/>
      <c r="W71" s="2"/>
      <c r="X71" s="2"/>
      <c r="Y71" s="2"/>
    </row>
    <row r="72" spans="1:25" s="1" customFormat="1" x14ac:dyDescent="0.25">
      <c r="A72" s="5" t="s">
        <v>1</v>
      </c>
      <c r="B72" s="4">
        <v>347</v>
      </c>
      <c r="C72" s="28">
        <v>30</v>
      </c>
      <c r="D72" s="28">
        <v>35</v>
      </c>
      <c r="E72" s="28">
        <v>40</v>
      </c>
      <c r="F72" s="20"/>
      <c r="G72" s="20"/>
      <c r="H72" s="20"/>
      <c r="I72" s="20"/>
      <c r="J72" s="20"/>
      <c r="K72" s="20"/>
      <c r="L72" s="20"/>
      <c r="M72" s="20"/>
      <c r="N72" s="20"/>
      <c r="O72" s="20"/>
      <c r="P72" s="20"/>
      <c r="Q72" s="2"/>
      <c r="R72" s="2"/>
      <c r="S72" s="2"/>
      <c r="T72" s="2"/>
      <c r="U72" s="2"/>
      <c r="V72" s="2"/>
      <c r="W72" s="2"/>
      <c r="X72" s="2"/>
      <c r="Y72" s="2"/>
    </row>
    <row r="73" spans="1:25" s="1" customFormat="1" x14ac:dyDescent="0.25">
      <c r="A73" s="5" t="s">
        <v>0</v>
      </c>
      <c r="B73" s="4">
        <v>532</v>
      </c>
      <c r="C73" s="28">
        <v>30</v>
      </c>
      <c r="D73" s="28">
        <v>35</v>
      </c>
      <c r="E73" s="28">
        <v>45</v>
      </c>
      <c r="F73" s="20"/>
      <c r="G73" s="20"/>
      <c r="H73" s="20"/>
      <c r="I73" s="20"/>
      <c r="J73" s="20"/>
      <c r="K73" s="20"/>
      <c r="L73" s="20"/>
      <c r="M73" s="20"/>
      <c r="N73" s="20"/>
      <c r="O73" s="20"/>
      <c r="P73" s="20"/>
      <c r="Q73" s="2"/>
      <c r="R73" s="2"/>
      <c r="S73" s="2"/>
      <c r="T73" s="2"/>
      <c r="U73" s="2"/>
      <c r="V73" s="2"/>
      <c r="W73" s="2"/>
      <c r="X73" s="2"/>
      <c r="Y73" s="2"/>
    </row>
    <row r="74" spans="1:25" s="1" customFormat="1" x14ac:dyDescent="0.25">
      <c r="C74" s="18"/>
      <c r="D74" s="18"/>
      <c r="E74" s="18"/>
      <c r="F74" s="18"/>
      <c r="G74" s="18"/>
      <c r="H74" s="18"/>
      <c r="I74" s="18"/>
      <c r="J74" s="18"/>
      <c r="K74" s="18"/>
      <c r="L74" s="18"/>
      <c r="M74" s="18"/>
      <c r="N74" s="18"/>
      <c r="O74" s="18"/>
      <c r="P74" s="18"/>
    </row>
    <row r="75" spans="1:25" s="1" customFormat="1" x14ac:dyDescent="0.25">
      <c r="A75" s="1" t="s">
        <v>250</v>
      </c>
      <c r="C75" s="18"/>
      <c r="D75" s="18"/>
      <c r="E75" s="18"/>
      <c r="F75" s="18"/>
      <c r="G75" s="18"/>
      <c r="H75" s="18"/>
      <c r="I75" s="18"/>
      <c r="J75" s="18"/>
      <c r="K75" s="18"/>
      <c r="L75" s="18"/>
      <c r="M75" s="18"/>
      <c r="N75" s="18"/>
      <c r="O75" s="18"/>
      <c r="P75" s="18"/>
    </row>
    <row r="76" spans="1:25" s="1" customFormat="1" x14ac:dyDescent="0.25">
      <c r="C76" s="18"/>
      <c r="D76" s="18"/>
      <c r="E76" s="18"/>
      <c r="F76" s="18"/>
      <c r="G76" s="18"/>
      <c r="H76" s="18"/>
      <c r="I76" s="18"/>
      <c r="J76" s="18"/>
      <c r="K76" s="18"/>
      <c r="L76" s="18"/>
      <c r="M76" s="18"/>
      <c r="N76" s="18"/>
      <c r="O76" s="18"/>
      <c r="P76" s="18"/>
    </row>
    <row r="77" spans="1:25" s="1" customFormat="1" x14ac:dyDescent="0.25">
      <c r="A77" s="10" t="s">
        <v>16</v>
      </c>
      <c r="B77" s="10" t="s">
        <v>15</v>
      </c>
      <c r="C77" s="10" t="s">
        <v>75</v>
      </c>
      <c r="D77" s="10" t="s">
        <v>74</v>
      </c>
      <c r="E77" s="10" t="s">
        <v>73</v>
      </c>
      <c r="F77" s="18"/>
      <c r="G77" s="18"/>
      <c r="H77" s="18"/>
      <c r="I77" s="18"/>
      <c r="J77" s="18"/>
      <c r="K77" s="18"/>
      <c r="L77" s="18"/>
      <c r="M77" s="18"/>
      <c r="N77" s="18"/>
      <c r="O77" s="18"/>
      <c r="P77" s="18"/>
    </row>
    <row r="78" spans="1:25" s="1" customFormat="1" x14ac:dyDescent="0.25">
      <c r="A78" s="6" t="s">
        <v>11</v>
      </c>
      <c r="B78" s="4">
        <v>2633</v>
      </c>
      <c r="C78" s="28">
        <v>50</v>
      </c>
      <c r="D78" s="28">
        <v>60</v>
      </c>
      <c r="E78" s="28">
        <v>80</v>
      </c>
      <c r="F78" s="20"/>
      <c r="G78" s="20"/>
      <c r="H78" s="20"/>
      <c r="I78" s="20"/>
      <c r="J78" s="20"/>
      <c r="K78" s="20"/>
      <c r="L78" s="20"/>
      <c r="M78" s="20"/>
      <c r="N78" s="20"/>
      <c r="O78" s="20"/>
      <c r="P78" s="20"/>
      <c r="Q78" s="2"/>
      <c r="R78" s="2"/>
      <c r="S78" s="2"/>
      <c r="T78" s="2"/>
      <c r="U78" s="2"/>
      <c r="V78" s="2"/>
      <c r="W78" s="2"/>
      <c r="X78" s="2"/>
      <c r="Y78" s="2"/>
    </row>
    <row r="79" spans="1:25" s="1" customFormat="1" x14ac:dyDescent="0.25">
      <c r="A79" s="5" t="s">
        <v>10</v>
      </c>
      <c r="B79" s="4">
        <v>848</v>
      </c>
      <c r="C79" s="28">
        <v>50</v>
      </c>
      <c r="D79" s="28">
        <v>70</v>
      </c>
      <c r="E79" s="28">
        <v>80</v>
      </c>
      <c r="F79" s="20"/>
      <c r="G79" s="20"/>
      <c r="H79" s="20"/>
      <c r="I79" s="20"/>
      <c r="J79" s="20"/>
      <c r="K79" s="20"/>
      <c r="L79" s="20"/>
      <c r="M79" s="20"/>
      <c r="N79" s="20"/>
      <c r="O79" s="20"/>
      <c r="P79" s="20"/>
      <c r="Q79" s="2"/>
      <c r="R79" s="2"/>
      <c r="S79" s="2"/>
      <c r="T79" s="2"/>
      <c r="U79" s="2"/>
      <c r="V79" s="2"/>
      <c r="W79" s="2"/>
      <c r="X79" s="2"/>
      <c r="Y79" s="2"/>
    </row>
    <row r="80" spans="1:25" s="1" customFormat="1" x14ac:dyDescent="0.25">
      <c r="A80" s="5" t="s">
        <v>9</v>
      </c>
      <c r="B80" s="4">
        <v>515</v>
      </c>
      <c r="C80" s="28">
        <v>50</v>
      </c>
      <c r="D80" s="28">
        <v>60</v>
      </c>
      <c r="E80" s="28">
        <v>75</v>
      </c>
      <c r="F80" s="20"/>
      <c r="G80" s="20"/>
      <c r="H80" s="20"/>
      <c r="I80" s="20"/>
      <c r="J80" s="20"/>
      <c r="K80" s="20"/>
      <c r="L80" s="20"/>
      <c r="M80" s="20"/>
      <c r="N80" s="20"/>
      <c r="O80" s="20"/>
      <c r="P80" s="20"/>
      <c r="Q80" s="2"/>
      <c r="R80" s="2"/>
      <c r="S80" s="2"/>
      <c r="T80" s="2"/>
      <c r="U80" s="2"/>
      <c r="V80" s="2"/>
      <c r="W80" s="2"/>
      <c r="X80" s="2"/>
      <c r="Y80" s="2"/>
    </row>
    <row r="81" spans="1:25" s="1" customFormat="1" x14ac:dyDescent="0.25">
      <c r="A81" s="5" t="s">
        <v>8</v>
      </c>
      <c r="B81" s="4">
        <v>540</v>
      </c>
      <c r="C81" s="28">
        <v>53.75</v>
      </c>
      <c r="D81" s="28">
        <v>70</v>
      </c>
      <c r="E81" s="28">
        <v>80</v>
      </c>
      <c r="F81" s="20"/>
      <c r="G81" s="20"/>
      <c r="H81" s="20"/>
      <c r="I81" s="20"/>
      <c r="J81" s="20"/>
      <c r="K81" s="20"/>
      <c r="L81" s="20"/>
      <c r="M81" s="20"/>
      <c r="N81" s="20"/>
      <c r="O81" s="20"/>
      <c r="P81" s="20"/>
      <c r="Q81" s="2"/>
      <c r="R81" s="2"/>
      <c r="S81" s="2"/>
      <c r="T81" s="2"/>
      <c r="U81" s="2"/>
      <c r="V81" s="2"/>
      <c r="W81" s="2"/>
      <c r="X81" s="2"/>
      <c r="Y81" s="2"/>
    </row>
    <row r="82" spans="1:25" s="1" customFormat="1" x14ac:dyDescent="0.25">
      <c r="A82" s="5" t="s">
        <v>7</v>
      </c>
      <c r="B82" s="4">
        <v>315</v>
      </c>
      <c r="C82" s="28">
        <v>50</v>
      </c>
      <c r="D82" s="28">
        <v>60</v>
      </c>
      <c r="E82" s="28">
        <v>80</v>
      </c>
      <c r="F82" s="20"/>
      <c r="G82" s="20"/>
      <c r="H82" s="20"/>
      <c r="I82" s="20"/>
      <c r="J82" s="20"/>
      <c r="K82" s="20"/>
      <c r="L82" s="20"/>
      <c r="M82" s="20"/>
      <c r="N82" s="20"/>
      <c r="O82" s="20"/>
      <c r="P82" s="20"/>
      <c r="Q82" s="2"/>
      <c r="R82" s="2"/>
      <c r="S82" s="2"/>
      <c r="T82" s="2"/>
      <c r="U82" s="2"/>
      <c r="V82" s="2"/>
      <c r="W82" s="2"/>
      <c r="X82" s="2"/>
      <c r="Y82" s="2"/>
    </row>
    <row r="83" spans="1:25" s="1" customFormat="1" x14ac:dyDescent="0.25">
      <c r="A83" s="5" t="s">
        <v>6</v>
      </c>
      <c r="B83" s="4">
        <v>415</v>
      </c>
      <c r="C83" s="28">
        <v>42</v>
      </c>
      <c r="D83" s="28">
        <v>50</v>
      </c>
      <c r="E83" s="28">
        <v>70</v>
      </c>
      <c r="F83" s="20"/>
      <c r="G83" s="20"/>
      <c r="H83" s="20"/>
      <c r="I83" s="20"/>
      <c r="J83" s="20"/>
      <c r="K83" s="20"/>
      <c r="L83" s="20"/>
      <c r="M83" s="20"/>
      <c r="N83" s="20"/>
      <c r="O83" s="20"/>
      <c r="P83" s="20"/>
      <c r="Q83" s="2"/>
      <c r="R83" s="2"/>
      <c r="S83" s="2"/>
      <c r="T83" s="2"/>
      <c r="U83" s="2"/>
      <c r="V83" s="2"/>
      <c r="W83" s="2"/>
      <c r="X83" s="2"/>
      <c r="Y83" s="2"/>
    </row>
    <row r="84" spans="1:25" s="1" customFormat="1" x14ac:dyDescent="0.25">
      <c r="A84" s="5" t="s">
        <v>5</v>
      </c>
      <c r="B84" s="4">
        <v>1530</v>
      </c>
      <c r="C84" s="28">
        <v>50</v>
      </c>
      <c r="D84" s="28">
        <v>60</v>
      </c>
      <c r="E84" s="28">
        <v>80</v>
      </c>
      <c r="F84" s="20"/>
      <c r="G84" s="20"/>
      <c r="H84" s="20"/>
      <c r="I84" s="20"/>
      <c r="J84" s="20"/>
      <c r="K84" s="20"/>
      <c r="L84" s="20"/>
      <c r="M84" s="20"/>
      <c r="N84" s="20"/>
      <c r="O84" s="20"/>
      <c r="P84" s="20"/>
      <c r="Q84" s="2"/>
      <c r="R84" s="2"/>
      <c r="S84" s="2"/>
      <c r="T84" s="2"/>
      <c r="U84" s="2"/>
      <c r="V84" s="2"/>
      <c r="W84" s="2"/>
      <c r="X84" s="2"/>
      <c r="Y84" s="2"/>
    </row>
    <row r="85" spans="1:25" s="1" customFormat="1" x14ac:dyDescent="0.25">
      <c r="A85" s="5" t="s">
        <v>4</v>
      </c>
      <c r="B85" s="4">
        <v>974</v>
      </c>
      <c r="C85" s="28">
        <v>50</v>
      </c>
      <c r="D85" s="28">
        <v>60</v>
      </c>
      <c r="E85" s="28">
        <v>77.25</v>
      </c>
      <c r="F85" s="20"/>
      <c r="G85" s="20"/>
      <c r="H85" s="20"/>
      <c r="I85" s="20"/>
      <c r="J85" s="20"/>
      <c r="K85" s="20"/>
      <c r="L85" s="20"/>
      <c r="M85" s="20"/>
      <c r="N85" s="20"/>
      <c r="O85" s="20"/>
      <c r="P85" s="20"/>
      <c r="Q85" s="2"/>
      <c r="R85" s="2"/>
      <c r="S85" s="2"/>
      <c r="T85" s="2"/>
      <c r="U85" s="2"/>
      <c r="V85" s="2"/>
      <c r="W85" s="2"/>
      <c r="X85" s="2"/>
      <c r="Y85" s="2"/>
    </row>
    <row r="86" spans="1:25" s="1" customFormat="1" x14ac:dyDescent="0.25">
      <c r="A86" s="5" t="s">
        <v>3</v>
      </c>
      <c r="B86" s="4">
        <v>605</v>
      </c>
      <c r="C86" s="28">
        <v>50</v>
      </c>
      <c r="D86" s="28">
        <v>70</v>
      </c>
      <c r="E86" s="28">
        <v>95</v>
      </c>
      <c r="F86" s="20"/>
      <c r="G86" s="20"/>
      <c r="H86" s="20"/>
      <c r="I86" s="20"/>
      <c r="J86" s="20"/>
      <c r="K86" s="20"/>
      <c r="L86" s="20"/>
      <c r="M86" s="20"/>
      <c r="N86" s="20"/>
      <c r="O86" s="20"/>
      <c r="P86" s="20"/>
      <c r="Q86" s="2"/>
      <c r="R86" s="2"/>
      <c r="S86" s="2"/>
      <c r="T86" s="2"/>
      <c r="U86" s="2"/>
      <c r="V86" s="2"/>
      <c r="W86" s="2"/>
      <c r="X86" s="2"/>
      <c r="Y86" s="2"/>
    </row>
    <row r="87" spans="1:25" s="1" customFormat="1" x14ac:dyDescent="0.25">
      <c r="A87" s="5" t="s">
        <v>2</v>
      </c>
      <c r="B87" s="4">
        <v>1132</v>
      </c>
      <c r="C87" s="28">
        <v>50</v>
      </c>
      <c r="D87" s="28">
        <v>60</v>
      </c>
      <c r="E87" s="28">
        <v>75</v>
      </c>
      <c r="F87" s="20"/>
      <c r="G87" s="20"/>
      <c r="H87" s="20"/>
      <c r="I87" s="20"/>
      <c r="J87" s="20"/>
      <c r="K87" s="20"/>
      <c r="L87" s="20"/>
      <c r="M87" s="20"/>
      <c r="N87" s="20"/>
      <c r="O87" s="20"/>
      <c r="P87" s="20"/>
      <c r="Q87" s="2"/>
      <c r="R87" s="2"/>
      <c r="S87" s="2"/>
      <c r="T87" s="2"/>
      <c r="U87" s="2"/>
      <c r="V87" s="2"/>
      <c r="W87" s="2"/>
      <c r="X87" s="2"/>
      <c r="Y87" s="2"/>
    </row>
    <row r="88" spans="1:25" s="1" customFormat="1" x14ac:dyDescent="0.25">
      <c r="A88" s="5" t="s">
        <v>1</v>
      </c>
      <c r="B88" s="4">
        <v>339</v>
      </c>
      <c r="C88" s="28">
        <v>50</v>
      </c>
      <c r="D88" s="28">
        <v>60</v>
      </c>
      <c r="E88" s="28">
        <v>70</v>
      </c>
      <c r="F88" s="20"/>
      <c r="G88" s="20"/>
      <c r="H88" s="20"/>
      <c r="I88" s="20"/>
      <c r="J88" s="20"/>
      <c r="K88" s="20"/>
      <c r="L88" s="20"/>
      <c r="M88" s="20"/>
      <c r="N88" s="20"/>
      <c r="O88" s="20"/>
      <c r="P88" s="20"/>
      <c r="Q88" s="2"/>
      <c r="R88" s="2"/>
      <c r="S88" s="2"/>
      <c r="T88" s="2"/>
      <c r="U88" s="2"/>
      <c r="V88" s="2"/>
      <c r="W88" s="2"/>
      <c r="X88" s="2"/>
      <c r="Y88" s="2"/>
    </row>
    <row r="89" spans="1:25" s="1" customFormat="1" x14ac:dyDescent="0.25">
      <c r="A89" s="5" t="s">
        <v>0</v>
      </c>
      <c r="B89" s="4">
        <v>509</v>
      </c>
      <c r="C89" s="28">
        <v>50</v>
      </c>
      <c r="D89" s="28">
        <v>60</v>
      </c>
      <c r="E89" s="28">
        <v>75</v>
      </c>
      <c r="F89" s="20"/>
      <c r="G89" s="20"/>
      <c r="H89" s="20"/>
      <c r="I89" s="20"/>
      <c r="J89" s="20"/>
      <c r="K89" s="20"/>
      <c r="L89" s="20"/>
      <c r="M89" s="20"/>
      <c r="N89" s="20"/>
      <c r="O89" s="20"/>
      <c r="P89" s="20"/>
      <c r="Q89" s="2"/>
      <c r="R89" s="2"/>
      <c r="S89" s="2"/>
      <c r="T89" s="2"/>
      <c r="U89" s="2"/>
      <c r="V89" s="2"/>
      <c r="W89" s="2"/>
      <c r="X89" s="2"/>
      <c r="Y89" s="2"/>
    </row>
    <row r="90" spans="1:25" s="1" customFormat="1" x14ac:dyDescent="0.25">
      <c r="C90" s="18"/>
      <c r="D90" s="18"/>
      <c r="E90" s="18"/>
      <c r="F90" s="18"/>
      <c r="G90" s="18"/>
      <c r="H90" s="18"/>
      <c r="I90" s="18"/>
      <c r="J90" s="18"/>
      <c r="K90" s="18"/>
      <c r="L90" s="18"/>
      <c r="M90" s="18"/>
      <c r="N90" s="18"/>
      <c r="O90" s="18"/>
      <c r="P90" s="18"/>
    </row>
    <row r="91" spans="1:25" s="1" customFormat="1" x14ac:dyDescent="0.25">
      <c r="A91" s="1" t="s">
        <v>249</v>
      </c>
      <c r="C91" s="18"/>
      <c r="D91" s="18"/>
      <c r="E91" s="18"/>
      <c r="F91" s="18"/>
      <c r="G91" s="18"/>
      <c r="H91" s="18"/>
      <c r="I91" s="18"/>
      <c r="J91" s="18"/>
      <c r="K91" s="18"/>
      <c r="L91" s="18"/>
      <c r="M91" s="18"/>
      <c r="N91" s="18"/>
      <c r="O91" s="18"/>
      <c r="P91" s="18"/>
    </row>
    <row r="92" spans="1:25" s="1" customFormat="1" x14ac:dyDescent="0.25">
      <c r="C92" s="18"/>
      <c r="D92" s="18"/>
      <c r="E92" s="18"/>
      <c r="F92" s="18"/>
      <c r="G92" s="18"/>
      <c r="H92" s="18"/>
      <c r="I92" s="18"/>
      <c r="J92" s="18"/>
      <c r="K92" s="18"/>
      <c r="L92" s="18"/>
      <c r="M92" s="18"/>
      <c r="N92" s="18"/>
      <c r="O92" s="18"/>
      <c r="P92" s="18"/>
    </row>
    <row r="93" spans="1:25" s="1" customFormat="1" x14ac:dyDescent="0.25">
      <c r="A93" s="10" t="s">
        <v>16</v>
      </c>
      <c r="B93" s="10" t="s">
        <v>15</v>
      </c>
      <c r="C93" s="10" t="s">
        <v>75</v>
      </c>
      <c r="D93" s="10" t="s">
        <v>74</v>
      </c>
      <c r="E93" s="10" t="s">
        <v>73</v>
      </c>
      <c r="F93" s="18"/>
      <c r="G93" s="18"/>
      <c r="H93" s="18"/>
      <c r="I93" s="18"/>
      <c r="J93" s="18"/>
      <c r="K93" s="18"/>
      <c r="L93" s="18"/>
      <c r="M93" s="18"/>
      <c r="N93" s="18"/>
      <c r="O93" s="18"/>
      <c r="P93" s="18"/>
    </row>
    <row r="94" spans="1:25" s="1" customFormat="1" x14ac:dyDescent="0.25">
      <c r="A94" s="6" t="s">
        <v>11</v>
      </c>
      <c r="B94" s="4">
        <v>1783</v>
      </c>
      <c r="C94" s="28">
        <v>60</v>
      </c>
      <c r="D94" s="28">
        <v>100</v>
      </c>
      <c r="E94" s="28">
        <v>200</v>
      </c>
      <c r="F94" s="20"/>
      <c r="G94" s="20"/>
      <c r="H94" s="20"/>
      <c r="I94" s="20"/>
      <c r="J94" s="20"/>
      <c r="K94" s="20"/>
      <c r="L94" s="20"/>
      <c r="M94" s="20"/>
      <c r="N94" s="20"/>
      <c r="O94" s="20"/>
      <c r="P94" s="20"/>
      <c r="Q94" s="2"/>
      <c r="R94" s="2"/>
      <c r="S94" s="2"/>
      <c r="T94" s="2"/>
      <c r="U94" s="2"/>
      <c r="V94" s="2"/>
      <c r="W94" s="2"/>
      <c r="X94" s="2"/>
      <c r="Y94" s="2"/>
    </row>
    <row r="95" spans="1:25" s="1" customFormat="1" x14ac:dyDescent="0.25">
      <c r="A95" s="5" t="s">
        <v>10</v>
      </c>
      <c r="B95" s="4">
        <v>594</v>
      </c>
      <c r="C95" s="28">
        <v>70</v>
      </c>
      <c r="D95" s="28">
        <v>137.5</v>
      </c>
      <c r="E95" s="28">
        <v>218.75</v>
      </c>
      <c r="F95" s="20"/>
      <c r="G95" s="20"/>
      <c r="H95" s="20"/>
      <c r="I95" s="20"/>
      <c r="J95" s="20"/>
      <c r="K95" s="20"/>
      <c r="L95" s="20"/>
      <c r="M95" s="20"/>
      <c r="N95" s="20"/>
      <c r="O95" s="20"/>
      <c r="P95" s="20"/>
      <c r="Q95" s="2"/>
      <c r="R95" s="2"/>
      <c r="S95" s="2"/>
      <c r="T95" s="2"/>
      <c r="U95" s="2"/>
      <c r="V95" s="2"/>
      <c r="W95" s="2"/>
      <c r="X95" s="2"/>
      <c r="Y95" s="2"/>
    </row>
    <row r="96" spans="1:25" s="1" customFormat="1" x14ac:dyDescent="0.25">
      <c r="A96" s="5" t="s">
        <v>9</v>
      </c>
      <c r="B96" s="4">
        <v>305</v>
      </c>
      <c r="C96" s="28">
        <v>50</v>
      </c>
      <c r="D96" s="28">
        <v>70</v>
      </c>
      <c r="E96" s="28">
        <v>120</v>
      </c>
      <c r="F96" s="20"/>
      <c r="G96" s="20"/>
      <c r="H96" s="20"/>
      <c r="I96" s="20"/>
      <c r="J96" s="20"/>
      <c r="K96" s="20"/>
      <c r="L96" s="20"/>
      <c r="M96" s="20"/>
      <c r="N96" s="20"/>
      <c r="O96" s="20"/>
      <c r="P96" s="20"/>
      <c r="Q96" s="2"/>
      <c r="R96" s="2"/>
      <c r="S96" s="2"/>
      <c r="T96" s="2"/>
      <c r="U96" s="2"/>
      <c r="V96" s="2"/>
      <c r="W96" s="2"/>
      <c r="X96" s="2"/>
      <c r="Y96" s="2"/>
    </row>
    <row r="97" spans="1:25" s="1" customFormat="1" x14ac:dyDescent="0.25">
      <c r="A97" s="5" t="s">
        <v>8</v>
      </c>
      <c r="B97" s="4">
        <v>393</v>
      </c>
      <c r="C97" s="28">
        <v>70</v>
      </c>
      <c r="D97" s="28">
        <v>150</v>
      </c>
      <c r="E97" s="28">
        <v>160</v>
      </c>
      <c r="F97" s="20"/>
      <c r="G97" s="20"/>
      <c r="H97" s="20"/>
      <c r="I97" s="20"/>
      <c r="J97" s="20"/>
      <c r="K97" s="20"/>
      <c r="L97" s="20"/>
      <c r="M97" s="20"/>
      <c r="N97" s="20"/>
      <c r="O97" s="20"/>
      <c r="P97" s="20"/>
      <c r="Q97" s="2"/>
      <c r="R97" s="2"/>
      <c r="S97" s="2"/>
      <c r="T97" s="2"/>
      <c r="U97" s="2"/>
      <c r="V97" s="2"/>
      <c r="W97" s="2"/>
      <c r="X97" s="2"/>
      <c r="Y97" s="2"/>
    </row>
    <row r="98" spans="1:25" s="1" customFormat="1" x14ac:dyDescent="0.25">
      <c r="A98" s="5" t="s">
        <v>7</v>
      </c>
      <c r="B98" s="4">
        <v>229</v>
      </c>
      <c r="C98" s="28">
        <v>70</v>
      </c>
      <c r="D98" s="28">
        <v>100</v>
      </c>
      <c r="E98" s="28">
        <v>200</v>
      </c>
      <c r="F98" s="20"/>
      <c r="G98" s="20"/>
      <c r="H98" s="20"/>
      <c r="I98" s="20"/>
      <c r="J98" s="20"/>
      <c r="K98" s="20"/>
      <c r="L98" s="20"/>
      <c r="M98" s="20"/>
      <c r="N98" s="20"/>
      <c r="O98" s="20"/>
      <c r="P98" s="20"/>
      <c r="Q98" s="2"/>
      <c r="R98" s="2"/>
      <c r="S98" s="2"/>
      <c r="T98" s="2"/>
      <c r="U98" s="2"/>
      <c r="V98" s="2"/>
      <c r="W98" s="2"/>
      <c r="X98" s="2"/>
      <c r="Y98" s="2"/>
    </row>
    <row r="99" spans="1:25" s="1" customFormat="1" x14ac:dyDescent="0.25">
      <c r="A99" s="5" t="s">
        <v>6</v>
      </c>
      <c r="B99" s="4">
        <v>262</v>
      </c>
      <c r="C99" s="28">
        <v>50</v>
      </c>
      <c r="D99" s="28">
        <v>100</v>
      </c>
      <c r="E99" s="28">
        <v>200</v>
      </c>
      <c r="F99" s="20"/>
      <c r="G99" s="20"/>
      <c r="H99" s="20"/>
      <c r="I99" s="20"/>
      <c r="J99" s="20"/>
      <c r="K99" s="20"/>
      <c r="L99" s="20"/>
      <c r="M99" s="20"/>
      <c r="N99" s="20"/>
      <c r="O99" s="20"/>
      <c r="P99" s="20"/>
      <c r="Q99" s="2"/>
      <c r="R99" s="2"/>
      <c r="S99" s="2"/>
      <c r="T99" s="2"/>
      <c r="U99" s="2"/>
      <c r="V99" s="2"/>
      <c r="W99" s="2"/>
      <c r="X99" s="2"/>
      <c r="Y99" s="2"/>
    </row>
    <row r="100" spans="1:25" s="1" customFormat="1" x14ac:dyDescent="0.25">
      <c r="A100" s="5" t="s">
        <v>5</v>
      </c>
      <c r="B100" s="4">
        <v>1034</v>
      </c>
      <c r="C100" s="28">
        <v>60</v>
      </c>
      <c r="D100" s="28">
        <v>100</v>
      </c>
      <c r="E100" s="28">
        <v>200</v>
      </c>
      <c r="F100" s="20"/>
      <c r="G100" s="20"/>
      <c r="H100" s="20"/>
      <c r="I100" s="20"/>
      <c r="J100" s="20"/>
      <c r="K100" s="20"/>
      <c r="L100" s="20"/>
      <c r="M100" s="20"/>
      <c r="N100" s="20"/>
      <c r="O100" s="20"/>
      <c r="P100" s="20"/>
      <c r="Q100" s="2"/>
      <c r="R100" s="2"/>
      <c r="S100" s="2"/>
      <c r="T100" s="2"/>
      <c r="U100" s="2"/>
      <c r="V100" s="2"/>
      <c r="W100" s="2"/>
      <c r="X100" s="2"/>
      <c r="Y100" s="2"/>
    </row>
    <row r="101" spans="1:25" s="1" customFormat="1" x14ac:dyDescent="0.25">
      <c r="A101" s="5" t="s">
        <v>4</v>
      </c>
      <c r="B101" s="4">
        <v>679</v>
      </c>
      <c r="C101" s="28">
        <v>60</v>
      </c>
      <c r="D101" s="28">
        <v>100</v>
      </c>
      <c r="E101" s="28">
        <v>200</v>
      </c>
      <c r="F101" s="20"/>
      <c r="G101" s="20"/>
      <c r="H101" s="20"/>
      <c r="I101" s="20"/>
      <c r="J101" s="20"/>
      <c r="K101" s="20"/>
      <c r="L101" s="20"/>
      <c r="M101" s="20"/>
      <c r="N101" s="20"/>
      <c r="O101" s="20"/>
      <c r="P101" s="20"/>
      <c r="Q101" s="2"/>
      <c r="R101" s="2"/>
      <c r="S101" s="2"/>
      <c r="T101" s="2"/>
      <c r="U101" s="2"/>
      <c r="V101" s="2"/>
      <c r="W101" s="2"/>
      <c r="X101" s="2"/>
      <c r="Y101" s="2"/>
    </row>
    <row r="102" spans="1:25" s="1" customFormat="1" x14ac:dyDescent="0.25">
      <c r="A102" s="5" t="s">
        <v>3</v>
      </c>
      <c r="B102" s="4">
        <v>423</v>
      </c>
      <c r="C102" s="28">
        <v>75</v>
      </c>
      <c r="D102" s="28">
        <v>150</v>
      </c>
      <c r="E102" s="28">
        <v>250</v>
      </c>
      <c r="F102" s="20"/>
      <c r="G102" s="20"/>
      <c r="H102" s="20"/>
      <c r="I102" s="20"/>
      <c r="J102" s="20"/>
      <c r="K102" s="20"/>
      <c r="L102" s="20"/>
      <c r="M102" s="20"/>
      <c r="N102" s="20"/>
      <c r="O102" s="20"/>
      <c r="P102" s="20"/>
      <c r="Q102" s="2"/>
      <c r="R102" s="2"/>
      <c r="S102" s="2"/>
      <c r="T102" s="2"/>
      <c r="U102" s="2"/>
      <c r="V102" s="2"/>
      <c r="W102" s="2"/>
      <c r="X102" s="2"/>
      <c r="Y102" s="2"/>
    </row>
    <row r="103" spans="1:25" s="1" customFormat="1" x14ac:dyDescent="0.25">
      <c r="A103" s="5" t="s">
        <v>2</v>
      </c>
      <c r="B103" s="4">
        <v>743</v>
      </c>
      <c r="C103" s="28">
        <v>60</v>
      </c>
      <c r="D103" s="28">
        <v>100</v>
      </c>
      <c r="E103" s="28">
        <v>200</v>
      </c>
      <c r="F103" s="20"/>
      <c r="G103" s="20"/>
      <c r="H103" s="20"/>
      <c r="I103" s="20"/>
      <c r="J103" s="20"/>
      <c r="K103" s="20"/>
      <c r="L103" s="20"/>
      <c r="M103" s="20"/>
      <c r="N103" s="20"/>
      <c r="O103" s="20"/>
      <c r="P103" s="20"/>
      <c r="Q103" s="2"/>
      <c r="R103" s="2"/>
      <c r="S103" s="2"/>
      <c r="T103" s="2"/>
      <c r="U103" s="2"/>
      <c r="V103" s="2"/>
      <c r="W103" s="2"/>
      <c r="X103" s="2"/>
      <c r="Y103" s="2"/>
    </row>
    <row r="104" spans="1:25" s="1" customFormat="1" x14ac:dyDescent="0.25">
      <c r="A104" s="5" t="s">
        <v>1</v>
      </c>
      <c r="B104" s="4">
        <v>249</v>
      </c>
      <c r="C104" s="28">
        <v>50</v>
      </c>
      <c r="D104" s="28">
        <v>100</v>
      </c>
      <c r="E104" s="28">
        <v>200</v>
      </c>
      <c r="F104" s="20"/>
      <c r="G104" s="20"/>
      <c r="H104" s="20"/>
      <c r="I104" s="20"/>
      <c r="J104" s="20"/>
      <c r="K104" s="20"/>
      <c r="L104" s="20"/>
      <c r="M104" s="20"/>
      <c r="N104" s="20"/>
      <c r="O104" s="20"/>
      <c r="P104" s="20"/>
      <c r="Q104" s="2"/>
      <c r="R104" s="2"/>
      <c r="S104" s="2"/>
      <c r="T104" s="2"/>
      <c r="U104" s="2"/>
      <c r="V104" s="2"/>
      <c r="W104" s="2"/>
      <c r="X104" s="2"/>
      <c r="Y104" s="2"/>
    </row>
    <row r="105" spans="1:25" s="1" customFormat="1" x14ac:dyDescent="0.25">
      <c r="A105" s="5" t="s">
        <v>0</v>
      </c>
      <c r="B105" s="4">
        <v>350</v>
      </c>
      <c r="C105" s="28">
        <v>60</v>
      </c>
      <c r="D105" s="28">
        <v>100</v>
      </c>
      <c r="E105" s="28">
        <v>150</v>
      </c>
      <c r="F105" s="20"/>
      <c r="G105" s="20"/>
      <c r="H105" s="20"/>
      <c r="I105" s="20"/>
      <c r="J105" s="20"/>
      <c r="K105" s="20"/>
      <c r="L105" s="20"/>
      <c r="M105" s="20"/>
      <c r="N105" s="20"/>
      <c r="O105" s="20"/>
      <c r="P105" s="20"/>
      <c r="Q105" s="2"/>
      <c r="R105" s="2"/>
      <c r="S105" s="2"/>
      <c r="T105" s="2"/>
      <c r="U105" s="2"/>
      <c r="V105" s="2"/>
      <c r="W105" s="2"/>
      <c r="X105" s="2"/>
      <c r="Y105" s="2"/>
    </row>
    <row r="106" spans="1:25" s="1" customFormat="1" x14ac:dyDescent="0.25">
      <c r="C106" s="18"/>
      <c r="D106" s="18"/>
      <c r="E106" s="18"/>
      <c r="F106" s="18"/>
      <c r="G106" s="18"/>
      <c r="H106" s="18"/>
      <c r="I106" s="18"/>
      <c r="J106" s="18"/>
      <c r="K106" s="18"/>
      <c r="L106" s="18"/>
      <c r="M106" s="18"/>
      <c r="N106" s="18"/>
      <c r="O106" s="18"/>
      <c r="P106" s="18"/>
    </row>
    <row r="107" spans="1:25" s="1" customFormat="1" x14ac:dyDescent="0.25">
      <c r="A107" s="1" t="s">
        <v>248</v>
      </c>
      <c r="C107" s="18"/>
      <c r="D107" s="18"/>
      <c r="E107" s="18"/>
      <c r="F107" s="18"/>
      <c r="G107" s="18"/>
      <c r="H107" s="18"/>
      <c r="I107" s="18"/>
      <c r="J107" s="18"/>
      <c r="K107" s="18"/>
      <c r="L107" s="18"/>
      <c r="M107" s="18"/>
      <c r="N107" s="18"/>
      <c r="O107" s="18"/>
      <c r="P107" s="18"/>
    </row>
    <row r="108" spans="1:25" s="1" customFormat="1" x14ac:dyDescent="0.25">
      <c r="C108" s="18"/>
      <c r="D108" s="18"/>
      <c r="E108" s="18"/>
      <c r="F108" s="18"/>
      <c r="G108" s="18"/>
      <c r="H108" s="18"/>
      <c r="I108" s="18"/>
      <c r="J108" s="18"/>
      <c r="K108" s="18"/>
      <c r="L108" s="18"/>
      <c r="M108" s="18"/>
      <c r="N108" s="18"/>
      <c r="O108" s="18"/>
      <c r="P108" s="18"/>
    </row>
    <row r="109" spans="1:25" s="1" customFormat="1" x14ac:dyDescent="0.25">
      <c r="A109" s="10" t="s">
        <v>16</v>
      </c>
      <c r="B109" s="10" t="s">
        <v>15</v>
      </c>
      <c r="C109" s="10" t="s">
        <v>75</v>
      </c>
      <c r="D109" s="10" t="s">
        <v>74</v>
      </c>
      <c r="E109" s="10" t="s">
        <v>73</v>
      </c>
      <c r="F109" s="18"/>
      <c r="G109" s="18"/>
      <c r="H109" s="18"/>
      <c r="I109" s="18"/>
      <c r="J109" s="18"/>
      <c r="K109" s="18"/>
      <c r="L109" s="18"/>
      <c r="M109" s="18"/>
      <c r="N109" s="18"/>
      <c r="O109" s="18"/>
      <c r="P109" s="18"/>
    </row>
    <row r="110" spans="1:25" s="1" customFormat="1" x14ac:dyDescent="0.25">
      <c r="A110" s="6" t="s">
        <v>11</v>
      </c>
      <c r="B110" s="4">
        <v>609</v>
      </c>
      <c r="C110" s="29">
        <v>0.15</v>
      </c>
      <c r="D110" s="29">
        <v>0.2</v>
      </c>
      <c r="E110" s="29">
        <v>0.25</v>
      </c>
      <c r="F110" s="20"/>
      <c r="G110" s="20"/>
      <c r="H110" s="20"/>
      <c r="I110" s="20"/>
      <c r="J110" s="20"/>
      <c r="K110" s="20"/>
      <c r="L110" s="20"/>
      <c r="M110" s="20"/>
      <c r="N110" s="20"/>
      <c r="O110" s="20"/>
      <c r="P110" s="20"/>
      <c r="Q110" s="2"/>
      <c r="R110" s="2"/>
      <c r="S110" s="2"/>
      <c r="T110" s="2"/>
      <c r="U110" s="2"/>
      <c r="V110" s="2"/>
      <c r="W110" s="2"/>
      <c r="X110" s="2"/>
      <c r="Y110" s="2"/>
    </row>
    <row r="111" spans="1:25" s="1" customFormat="1" x14ac:dyDescent="0.25">
      <c r="A111" s="5" t="s">
        <v>10</v>
      </c>
      <c r="B111" s="4">
        <v>261</v>
      </c>
      <c r="C111" s="29">
        <v>0.1</v>
      </c>
      <c r="D111" s="29">
        <v>0.2</v>
      </c>
      <c r="E111" s="29">
        <v>0.2</v>
      </c>
      <c r="F111" s="20"/>
      <c r="G111" s="20"/>
      <c r="H111" s="20"/>
      <c r="I111" s="20"/>
      <c r="J111" s="20"/>
      <c r="K111" s="20"/>
      <c r="L111" s="20"/>
      <c r="M111" s="20"/>
      <c r="N111" s="20"/>
      <c r="O111" s="20"/>
      <c r="P111" s="20"/>
      <c r="Q111" s="2"/>
      <c r="R111" s="2"/>
      <c r="S111" s="2"/>
      <c r="T111" s="2"/>
      <c r="U111" s="2"/>
      <c r="V111" s="2"/>
      <c r="W111" s="2"/>
      <c r="X111" s="2"/>
      <c r="Y111" s="2"/>
    </row>
    <row r="112" spans="1:25" s="1" customFormat="1" x14ac:dyDescent="0.25">
      <c r="A112" s="5" t="s">
        <v>9</v>
      </c>
      <c r="B112" s="4">
        <v>51</v>
      </c>
      <c r="C112" s="29">
        <v>0.1</v>
      </c>
      <c r="D112" s="29">
        <v>0.2</v>
      </c>
      <c r="E112" s="29">
        <v>0.3</v>
      </c>
      <c r="F112" s="20"/>
      <c r="G112" s="20"/>
      <c r="H112" s="20"/>
      <c r="I112" s="20"/>
      <c r="J112" s="20"/>
      <c r="K112" s="20"/>
      <c r="L112" s="20"/>
      <c r="M112" s="20"/>
      <c r="N112" s="20"/>
      <c r="O112" s="20"/>
      <c r="P112" s="20"/>
      <c r="Q112" s="2"/>
      <c r="R112" s="2"/>
      <c r="S112" s="2"/>
      <c r="T112" s="2"/>
      <c r="U112" s="2"/>
      <c r="V112" s="2"/>
      <c r="W112" s="2"/>
      <c r="X112" s="2"/>
      <c r="Y112" s="2"/>
    </row>
    <row r="113" spans="1:25" s="1" customFormat="1" x14ac:dyDescent="0.25">
      <c r="A113" s="5" t="s">
        <v>8</v>
      </c>
      <c r="B113" s="4">
        <v>115</v>
      </c>
      <c r="C113" s="29">
        <v>0.12</v>
      </c>
      <c r="D113" s="29">
        <v>0.2</v>
      </c>
      <c r="E113" s="29">
        <v>0.22500000000000001</v>
      </c>
      <c r="F113" s="20"/>
      <c r="G113" s="20"/>
      <c r="H113" s="20"/>
      <c r="I113" s="20"/>
      <c r="J113" s="20"/>
      <c r="K113" s="20"/>
      <c r="L113" s="20"/>
      <c r="M113" s="20"/>
      <c r="N113" s="20"/>
      <c r="O113" s="20"/>
      <c r="P113" s="20"/>
      <c r="Q113" s="2"/>
      <c r="R113" s="2"/>
      <c r="S113" s="2"/>
      <c r="T113" s="2"/>
      <c r="U113" s="2"/>
      <c r="V113" s="2"/>
      <c r="W113" s="2"/>
      <c r="X113" s="2"/>
      <c r="Y113" s="2"/>
    </row>
    <row r="114" spans="1:25" s="1" customFormat="1" x14ac:dyDescent="0.25">
      <c r="A114" s="5" t="s">
        <v>7</v>
      </c>
      <c r="B114" s="4">
        <v>91</v>
      </c>
      <c r="C114" s="29">
        <v>0.2</v>
      </c>
      <c r="D114" s="29">
        <v>0.2</v>
      </c>
      <c r="E114" s="29">
        <v>0.3</v>
      </c>
      <c r="F114" s="20"/>
      <c r="G114" s="20"/>
      <c r="H114" s="20"/>
      <c r="I114" s="20"/>
      <c r="J114" s="20"/>
      <c r="K114" s="20"/>
      <c r="L114" s="20"/>
      <c r="M114" s="20"/>
      <c r="N114" s="20"/>
      <c r="O114" s="20"/>
      <c r="P114" s="20"/>
      <c r="Q114" s="2"/>
      <c r="R114" s="2"/>
      <c r="S114" s="2"/>
      <c r="T114" s="2"/>
      <c r="U114" s="2"/>
      <c r="V114" s="2"/>
      <c r="W114" s="2"/>
      <c r="X114" s="2"/>
      <c r="Y114" s="2"/>
    </row>
    <row r="115" spans="1:25" s="1" customFormat="1" x14ac:dyDescent="0.25">
      <c r="A115" s="5" t="s">
        <v>6</v>
      </c>
      <c r="B115" s="4">
        <v>91</v>
      </c>
      <c r="C115" s="29">
        <v>0.2</v>
      </c>
      <c r="D115" s="29">
        <v>0.2</v>
      </c>
      <c r="E115" s="29">
        <v>0.2</v>
      </c>
      <c r="F115" s="20"/>
      <c r="G115" s="20"/>
      <c r="H115" s="20"/>
      <c r="I115" s="20"/>
      <c r="J115" s="20"/>
      <c r="K115" s="20"/>
      <c r="L115" s="20"/>
      <c r="M115" s="20"/>
      <c r="N115" s="20"/>
      <c r="O115" s="20"/>
      <c r="P115" s="20"/>
      <c r="Q115" s="2"/>
      <c r="R115" s="2"/>
      <c r="S115" s="2"/>
      <c r="T115" s="2"/>
      <c r="U115" s="2"/>
      <c r="V115" s="2"/>
      <c r="W115" s="2"/>
      <c r="X115" s="2"/>
      <c r="Y115" s="2"/>
    </row>
    <row r="116" spans="1:25" s="1" customFormat="1" x14ac:dyDescent="0.25">
      <c r="A116" s="5" t="s">
        <v>5</v>
      </c>
      <c r="B116" s="4">
        <v>386</v>
      </c>
      <c r="C116" s="29">
        <v>0.2</v>
      </c>
      <c r="D116" s="29">
        <v>0.2</v>
      </c>
      <c r="E116" s="29">
        <v>0.25</v>
      </c>
      <c r="F116" s="20"/>
      <c r="G116" s="20"/>
      <c r="H116" s="20"/>
      <c r="I116" s="20"/>
      <c r="J116" s="20"/>
      <c r="K116" s="20"/>
      <c r="L116" s="20"/>
      <c r="M116" s="20"/>
      <c r="N116" s="20"/>
      <c r="O116" s="20"/>
      <c r="P116" s="20"/>
      <c r="Q116" s="2"/>
      <c r="R116" s="2"/>
      <c r="S116" s="2"/>
      <c r="T116" s="2"/>
      <c r="U116" s="2"/>
      <c r="V116" s="2"/>
      <c r="W116" s="2"/>
      <c r="X116" s="2"/>
      <c r="Y116" s="2"/>
    </row>
    <row r="117" spans="1:25" s="1" customFormat="1" x14ac:dyDescent="0.25">
      <c r="A117" s="5" t="s">
        <v>4</v>
      </c>
      <c r="B117" s="4">
        <v>202</v>
      </c>
      <c r="C117" s="29">
        <v>0.1</v>
      </c>
      <c r="D117" s="29">
        <v>0.2</v>
      </c>
      <c r="E117" s="29">
        <v>0.25</v>
      </c>
      <c r="F117" s="20"/>
      <c r="G117" s="20"/>
      <c r="H117" s="20"/>
      <c r="I117" s="20"/>
      <c r="J117" s="20"/>
      <c r="K117" s="20"/>
      <c r="L117" s="20"/>
      <c r="M117" s="20"/>
      <c r="N117" s="20"/>
      <c r="O117" s="20"/>
      <c r="P117" s="20"/>
      <c r="Q117" s="2"/>
      <c r="R117" s="2"/>
      <c r="S117" s="2"/>
      <c r="T117" s="2"/>
      <c r="U117" s="2"/>
      <c r="V117" s="2"/>
      <c r="W117" s="2"/>
      <c r="X117" s="2"/>
      <c r="Y117" s="2"/>
    </row>
    <row r="118" spans="1:25" s="1" customFormat="1" x14ac:dyDescent="0.25">
      <c r="A118" s="5" t="s">
        <v>3</v>
      </c>
      <c r="B118" s="4">
        <v>84</v>
      </c>
      <c r="C118" s="29">
        <v>0.1875</v>
      </c>
      <c r="D118" s="29">
        <v>0.2</v>
      </c>
      <c r="E118" s="29">
        <v>0.3</v>
      </c>
      <c r="F118" s="20"/>
      <c r="G118" s="20"/>
      <c r="H118" s="20"/>
      <c r="I118" s="20"/>
      <c r="J118" s="20"/>
      <c r="K118" s="20"/>
      <c r="L118" s="20"/>
      <c r="M118" s="20"/>
      <c r="N118" s="20"/>
      <c r="O118" s="20"/>
      <c r="P118" s="20"/>
      <c r="Q118" s="2"/>
      <c r="R118" s="2"/>
      <c r="S118" s="2"/>
      <c r="T118" s="2"/>
      <c r="U118" s="2"/>
      <c r="V118" s="2"/>
      <c r="W118" s="2"/>
      <c r="X118" s="2"/>
      <c r="Y118" s="2"/>
    </row>
    <row r="119" spans="1:25" s="1" customFormat="1" x14ac:dyDescent="0.25">
      <c r="A119" s="5" t="s">
        <v>2</v>
      </c>
      <c r="B119" s="4">
        <v>216</v>
      </c>
      <c r="C119" s="29">
        <v>0.15</v>
      </c>
      <c r="D119" s="29">
        <v>0.2</v>
      </c>
      <c r="E119" s="29">
        <v>0.2</v>
      </c>
      <c r="F119" s="20"/>
      <c r="G119" s="20"/>
      <c r="H119" s="20"/>
      <c r="I119" s="20"/>
      <c r="J119" s="20"/>
      <c r="K119" s="20"/>
      <c r="L119" s="20"/>
      <c r="M119" s="20"/>
      <c r="N119" s="20"/>
      <c r="O119" s="20"/>
      <c r="P119" s="20"/>
      <c r="Q119" s="2"/>
      <c r="R119" s="2"/>
      <c r="S119" s="2"/>
      <c r="T119" s="2"/>
      <c r="U119" s="2"/>
      <c r="V119" s="2"/>
      <c r="W119" s="2"/>
      <c r="X119" s="2"/>
      <c r="Y119" s="2"/>
    </row>
    <row r="120" spans="1:25" s="1" customFormat="1" x14ac:dyDescent="0.25">
      <c r="A120" s="5" t="s">
        <v>1</v>
      </c>
      <c r="B120" s="4">
        <v>99</v>
      </c>
      <c r="C120" s="29">
        <v>0.15</v>
      </c>
      <c r="D120" s="29">
        <v>0.2</v>
      </c>
      <c r="E120" s="29">
        <v>0.25</v>
      </c>
      <c r="F120" s="20"/>
      <c r="G120" s="20"/>
      <c r="H120" s="20"/>
      <c r="I120" s="20"/>
      <c r="J120" s="20"/>
      <c r="K120" s="20"/>
      <c r="L120" s="20"/>
      <c r="M120" s="20"/>
      <c r="N120" s="20"/>
      <c r="O120" s="20"/>
      <c r="P120" s="20"/>
      <c r="Q120" s="2"/>
      <c r="R120" s="2"/>
      <c r="S120" s="2"/>
      <c r="T120" s="2"/>
      <c r="U120" s="2"/>
      <c r="V120" s="2"/>
      <c r="W120" s="2"/>
      <c r="X120" s="2"/>
      <c r="Y120" s="2"/>
    </row>
    <row r="121" spans="1:25" s="1" customFormat="1" x14ac:dyDescent="0.25">
      <c r="A121" s="5" t="s">
        <v>0</v>
      </c>
      <c r="B121" s="4">
        <v>200</v>
      </c>
      <c r="C121" s="29">
        <v>0.2</v>
      </c>
      <c r="D121" s="29">
        <v>0.2</v>
      </c>
      <c r="E121" s="29">
        <v>0.2</v>
      </c>
      <c r="F121" s="20"/>
      <c r="G121" s="20"/>
      <c r="H121" s="20"/>
      <c r="I121" s="20"/>
      <c r="J121" s="20"/>
      <c r="K121" s="20"/>
      <c r="L121" s="20"/>
      <c r="M121" s="20"/>
      <c r="N121" s="20"/>
      <c r="O121" s="20"/>
      <c r="P121" s="20"/>
      <c r="Q121" s="2"/>
      <c r="R121" s="2"/>
      <c r="S121" s="2"/>
      <c r="T121" s="2"/>
      <c r="U121" s="2"/>
      <c r="V121" s="2"/>
      <c r="W121" s="2"/>
      <c r="X121" s="2"/>
      <c r="Y121" s="2"/>
    </row>
    <row r="122" spans="1:25" s="1" customFormat="1" x14ac:dyDescent="0.25">
      <c r="C122" s="18"/>
      <c r="D122" s="18"/>
      <c r="E122" s="18"/>
      <c r="F122" s="18"/>
      <c r="G122" s="18"/>
      <c r="H122" s="18"/>
      <c r="I122" s="18"/>
      <c r="J122" s="18"/>
      <c r="K122" s="18"/>
      <c r="L122" s="18"/>
      <c r="M122" s="18"/>
      <c r="N122" s="18"/>
      <c r="O122" s="18"/>
      <c r="P122" s="18"/>
    </row>
    <row r="123" spans="1:25" s="1" customFormat="1" x14ac:dyDescent="0.25">
      <c r="A123" s="1" t="s">
        <v>247</v>
      </c>
      <c r="C123" s="18"/>
      <c r="D123" s="18"/>
      <c r="E123" s="18"/>
      <c r="F123" s="18"/>
      <c r="G123" s="18"/>
      <c r="H123" s="18"/>
      <c r="I123" s="18"/>
      <c r="J123" s="18"/>
      <c r="K123" s="18"/>
      <c r="L123" s="18"/>
      <c r="M123" s="18"/>
      <c r="N123" s="18"/>
      <c r="O123" s="18"/>
      <c r="P123" s="18"/>
    </row>
    <row r="124" spans="1:25" s="1" customFormat="1" x14ac:dyDescent="0.25">
      <c r="C124" s="18"/>
      <c r="D124" s="18"/>
      <c r="E124" s="18"/>
      <c r="F124" s="18"/>
      <c r="G124" s="18"/>
      <c r="H124" s="18"/>
      <c r="I124" s="18"/>
      <c r="J124" s="18"/>
      <c r="K124" s="18"/>
      <c r="L124" s="18"/>
      <c r="M124" s="18"/>
      <c r="N124" s="18"/>
      <c r="O124" s="18"/>
      <c r="P124" s="18"/>
    </row>
    <row r="125" spans="1:25" s="1" customFormat="1" x14ac:dyDescent="0.25">
      <c r="A125" s="10" t="s">
        <v>16</v>
      </c>
      <c r="B125" s="10" t="s">
        <v>15</v>
      </c>
      <c r="C125" s="10" t="s">
        <v>75</v>
      </c>
      <c r="D125" s="10" t="s">
        <v>74</v>
      </c>
      <c r="E125" s="10" t="s">
        <v>73</v>
      </c>
      <c r="F125" s="18"/>
      <c r="G125" s="18"/>
      <c r="H125" s="18"/>
      <c r="I125" s="18"/>
      <c r="J125" s="18"/>
      <c r="K125" s="18"/>
      <c r="L125" s="18"/>
      <c r="M125" s="18"/>
      <c r="N125" s="18"/>
      <c r="O125" s="18"/>
      <c r="P125" s="18"/>
    </row>
    <row r="126" spans="1:25" s="1" customFormat="1" x14ac:dyDescent="0.25">
      <c r="A126" s="6" t="s">
        <v>11</v>
      </c>
      <c r="B126" s="4">
        <v>719</v>
      </c>
      <c r="C126" s="29">
        <v>0.2</v>
      </c>
      <c r="D126" s="29">
        <v>0.2</v>
      </c>
      <c r="E126" s="29">
        <v>0.3</v>
      </c>
      <c r="F126" s="20"/>
      <c r="G126" s="20"/>
      <c r="H126" s="20"/>
      <c r="I126" s="20"/>
      <c r="J126" s="20"/>
      <c r="K126" s="20"/>
      <c r="L126" s="20"/>
      <c r="M126" s="20"/>
      <c r="N126" s="20"/>
      <c r="O126" s="20"/>
      <c r="P126" s="20"/>
      <c r="Q126" s="2"/>
      <c r="R126" s="2"/>
      <c r="S126" s="2"/>
      <c r="T126" s="2"/>
      <c r="U126" s="2"/>
      <c r="V126" s="2"/>
      <c r="W126" s="2"/>
      <c r="X126" s="2"/>
      <c r="Y126" s="2"/>
    </row>
    <row r="127" spans="1:25" s="1" customFormat="1" x14ac:dyDescent="0.25">
      <c r="A127" s="5" t="s">
        <v>10</v>
      </c>
      <c r="B127" s="4">
        <v>298</v>
      </c>
      <c r="C127" s="29">
        <v>0.2</v>
      </c>
      <c r="D127" s="29">
        <v>0.2</v>
      </c>
      <c r="E127" s="29">
        <v>0.3</v>
      </c>
      <c r="F127" s="20"/>
      <c r="G127" s="20"/>
      <c r="H127" s="20"/>
      <c r="I127" s="20"/>
      <c r="J127" s="20"/>
      <c r="K127" s="20"/>
      <c r="L127" s="20"/>
      <c r="M127" s="20"/>
      <c r="N127" s="20"/>
      <c r="O127" s="20"/>
      <c r="P127" s="20"/>
      <c r="Q127" s="2"/>
      <c r="R127" s="2"/>
      <c r="S127" s="2"/>
      <c r="T127" s="2"/>
      <c r="U127" s="2"/>
      <c r="V127" s="2"/>
      <c r="W127" s="2"/>
      <c r="X127" s="2"/>
      <c r="Y127" s="2"/>
    </row>
    <row r="128" spans="1:25" s="1" customFormat="1" x14ac:dyDescent="0.25">
      <c r="A128" s="5" t="s">
        <v>9</v>
      </c>
      <c r="B128" s="4">
        <v>63</v>
      </c>
      <c r="C128" s="29">
        <v>0.2</v>
      </c>
      <c r="D128" s="29">
        <v>0.25</v>
      </c>
      <c r="E128" s="29">
        <v>0.3</v>
      </c>
      <c r="F128" s="20"/>
      <c r="G128" s="20"/>
      <c r="H128" s="20"/>
      <c r="I128" s="20"/>
      <c r="J128" s="20"/>
      <c r="K128" s="20"/>
      <c r="L128" s="20"/>
      <c r="M128" s="20"/>
      <c r="N128" s="20"/>
      <c r="O128" s="20"/>
      <c r="P128" s="20"/>
      <c r="Q128" s="2"/>
      <c r="R128" s="2"/>
      <c r="S128" s="2"/>
      <c r="T128" s="2"/>
      <c r="U128" s="2"/>
      <c r="V128" s="2"/>
      <c r="W128" s="2"/>
      <c r="X128" s="2"/>
      <c r="Y128" s="2"/>
    </row>
    <row r="129" spans="1:25" s="1" customFormat="1" x14ac:dyDescent="0.25">
      <c r="A129" s="5" t="s">
        <v>8</v>
      </c>
      <c r="B129" s="4">
        <v>143</v>
      </c>
      <c r="C129" s="29">
        <v>0.2</v>
      </c>
      <c r="D129" s="29">
        <v>0.2</v>
      </c>
      <c r="E129" s="29">
        <v>0.3</v>
      </c>
      <c r="F129" s="20"/>
      <c r="G129" s="20"/>
      <c r="H129" s="20"/>
      <c r="I129" s="20"/>
      <c r="J129" s="20"/>
      <c r="K129" s="20"/>
      <c r="L129" s="20"/>
      <c r="M129" s="20"/>
      <c r="N129" s="20"/>
      <c r="O129" s="20"/>
      <c r="P129" s="20"/>
      <c r="Q129" s="2"/>
      <c r="R129" s="2"/>
      <c r="S129" s="2"/>
      <c r="T129" s="2"/>
      <c r="U129" s="2"/>
      <c r="V129" s="2"/>
      <c r="W129" s="2"/>
      <c r="X129" s="2"/>
      <c r="Y129" s="2"/>
    </row>
    <row r="130" spans="1:25" s="1" customFormat="1" x14ac:dyDescent="0.25">
      <c r="A130" s="5" t="s">
        <v>7</v>
      </c>
      <c r="B130" s="4">
        <v>102</v>
      </c>
      <c r="C130" s="29">
        <v>0.2</v>
      </c>
      <c r="D130" s="29">
        <v>0.2</v>
      </c>
      <c r="E130" s="29">
        <v>0.3</v>
      </c>
      <c r="F130" s="20"/>
      <c r="G130" s="20"/>
      <c r="H130" s="20"/>
      <c r="I130" s="20"/>
      <c r="J130" s="20"/>
      <c r="K130" s="20"/>
      <c r="L130" s="20"/>
      <c r="M130" s="20"/>
      <c r="N130" s="20"/>
      <c r="O130" s="20"/>
      <c r="P130" s="20"/>
      <c r="Q130" s="2"/>
      <c r="R130" s="2"/>
      <c r="S130" s="2"/>
      <c r="T130" s="2"/>
      <c r="U130" s="2"/>
      <c r="V130" s="2"/>
      <c r="W130" s="2"/>
      <c r="X130" s="2"/>
      <c r="Y130" s="2"/>
    </row>
    <row r="131" spans="1:25" s="1" customFormat="1" x14ac:dyDescent="0.25">
      <c r="A131" s="5" t="s">
        <v>6</v>
      </c>
      <c r="B131" s="4">
        <v>113</v>
      </c>
      <c r="C131" s="29">
        <v>0.2</v>
      </c>
      <c r="D131" s="29">
        <v>0.2</v>
      </c>
      <c r="E131" s="29">
        <v>0.3</v>
      </c>
      <c r="F131" s="20"/>
      <c r="G131" s="20"/>
      <c r="H131" s="20"/>
      <c r="I131" s="20"/>
      <c r="J131" s="20"/>
      <c r="K131" s="20"/>
      <c r="L131" s="20"/>
      <c r="M131" s="20"/>
      <c r="N131" s="20"/>
      <c r="O131" s="20"/>
      <c r="P131" s="20"/>
      <c r="Q131" s="2"/>
      <c r="R131" s="2"/>
      <c r="S131" s="2"/>
      <c r="T131" s="2"/>
      <c r="U131" s="2"/>
      <c r="V131" s="2"/>
      <c r="W131" s="2"/>
      <c r="X131" s="2"/>
      <c r="Y131" s="2"/>
    </row>
    <row r="132" spans="1:25" s="1" customFormat="1" x14ac:dyDescent="0.25">
      <c r="A132" s="5" t="s">
        <v>5</v>
      </c>
      <c r="B132" s="4">
        <v>452</v>
      </c>
      <c r="C132" s="29">
        <v>0.2</v>
      </c>
      <c r="D132" s="29">
        <v>0.2</v>
      </c>
      <c r="E132" s="29">
        <v>0.3</v>
      </c>
      <c r="F132" s="20"/>
      <c r="G132" s="20"/>
      <c r="H132" s="20"/>
      <c r="I132" s="20"/>
      <c r="J132" s="20"/>
      <c r="K132" s="20"/>
      <c r="L132" s="20"/>
      <c r="M132" s="20"/>
      <c r="N132" s="20"/>
      <c r="O132" s="20"/>
      <c r="P132" s="20"/>
      <c r="Q132" s="2"/>
      <c r="R132" s="2"/>
      <c r="S132" s="2"/>
      <c r="T132" s="2"/>
      <c r="U132" s="2"/>
      <c r="V132" s="2"/>
      <c r="W132" s="2"/>
      <c r="X132" s="2"/>
      <c r="Y132" s="2"/>
    </row>
    <row r="133" spans="1:25" s="1" customFormat="1" x14ac:dyDescent="0.25">
      <c r="A133" s="5" t="s">
        <v>4</v>
      </c>
      <c r="B133" s="4">
        <v>244</v>
      </c>
      <c r="C133" s="29">
        <v>0.2</v>
      </c>
      <c r="D133" s="29">
        <v>0.2</v>
      </c>
      <c r="E133" s="29">
        <v>0.3</v>
      </c>
      <c r="F133" s="20"/>
      <c r="G133" s="20"/>
      <c r="H133" s="20"/>
      <c r="I133" s="20"/>
      <c r="J133" s="20"/>
      <c r="K133" s="20"/>
      <c r="L133" s="20"/>
      <c r="M133" s="20"/>
      <c r="N133" s="20"/>
      <c r="O133" s="20"/>
      <c r="P133" s="20"/>
      <c r="Q133" s="2"/>
      <c r="R133" s="2"/>
      <c r="S133" s="2"/>
      <c r="T133" s="2"/>
      <c r="U133" s="2"/>
      <c r="V133" s="2"/>
      <c r="W133" s="2"/>
      <c r="X133" s="2"/>
      <c r="Y133" s="2"/>
    </row>
    <row r="134" spans="1:25" s="1" customFormat="1" x14ac:dyDescent="0.25">
      <c r="A134" s="5" t="s">
        <v>3</v>
      </c>
      <c r="B134" s="4">
        <v>88</v>
      </c>
      <c r="C134" s="29">
        <v>0.2</v>
      </c>
      <c r="D134" s="29">
        <v>0.3</v>
      </c>
      <c r="E134" s="29">
        <v>0.4</v>
      </c>
      <c r="F134" s="20"/>
      <c r="G134" s="20"/>
      <c r="H134" s="20"/>
      <c r="I134" s="20"/>
      <c r="J134" s="20"/>
      <c r="K134" s="20"/>
      <c r="L134" s="20"/>
      <c r="M134" s="20"/>
      <c r="N134" s="20"/>
      <c r="O134" s="20"/>
      <c r="P134" s="20"/>
      <c r="Q134" s="2"/>
      <c r="R134" s="2"/>
      <c r="S134" s="2"/>
      <c r="T134" s="2"/>
      <c r="U134" s="2"/>
      <c r="V134" s="2"/>
      <c r="W134" s="2"/>
      <c r="X134" s="2"/>
      <c r="Y134" s="2"/>
    </row>
    <row r="135" spans="1:25" s="1" customFormat="1" x14ac:dyDescent="0.25">
      <c r="A135" s="5" t="s">
        <v>2</v>
      </c>
      <c r="B135" s="4">
        <v>245</v>
      </c>
      <c r="C135" s="29">
        <v>0.2</v>
      </c>
      <c r="D135" s="29">
        <v>0.2</v>
      </c>
      <c r="E135" s="29">
        <v>0.3</v>
      </c>
      <c r="F135" s="20"/>
      <c r="G135" s="20"/>
      <c r="H135" s="20"/>
      <c r="I135" s="20"/>
      <c r="J135" s="20"/>
      <c r="K135" s="20"/>
      <c r="L135" s="20"/>
      <c r="M135" s="20"/>
      <c r="N135" s="20"/>
      <c r="O135" s="20"/>
      <c r="P135" s="20"/>
      <c r="Q135" s="2"/>
      <c r="R135" s="2"/>
      <c r="S135" s="2"/>
      <c r="T135" s="2"/>
      <c r="U135" s="2"/>
      <c r="V135" s="2"/>
      <c r="W135" s="2"/>
      <c r="X135" s="2"/>
      <c r="Y135" s="2"/>
    </row>
    <row r="136" spans="1:25" s="1" customFormat="1" x14ac:dyDescent="0.25">
      <c r="A136" s="5" t="s">
        <v>1</v>
      </c>
      <c r="B136" s="4">
        <v>109</v>
      </c>
      <c r="C136" s="29">
        <v>0.2</v>
      </c>
      <c r="D136" s="29">
        <v>0.2</v>
      </c>
      <c r="E136" s="29">
        <v>0.3</v>
      </c>
      <c r="F136" s="20"/>
      <c r="G136" s="20"/>
      <c r="H136" s="20"/>
      <c r="I136" s="20"/>
      <c r="J136" s="20"/>
      <c r="K136" s="20"/>
      <c r="L136" s="20"/>
      <c r="M136" s="20"/>
      <c r="N136" s="20"/>
      <c r="O136" s="20"/>
      <c r="P136" s="20"/>
      <c r="Q136" s="2"/>
      <c r="R136" s="2"/>
      <c r="S136" s="2"/>
      <c r="T136" s="2"/>
      <c r="U136" s="2"/>
      <c r="V136" s="2"/>
      <c r="W136" s="2"/>
      <c r="X136" s="2"/>
      <c r="Y136" s="2"/>
    </row>
    <row r="137" spans="1:25" s="1" customFormat="1" x14ac:dyDescent="0.25">
      <c r="A137" s="5" t="s">
        <v>0</v>
      </c>
      <c r="B137" s="4">
        <v>267</v>
      </c>
      <c r="C137" s="29">
        <v>0.2</v>
      </c>
      <c r="D137" s="29">
        <v>0.2</v>
      </c>
      <c r="E137" s="29">
        <v>0.3</v>
      </c>
      <c r="F137" s="20"/>
      <c r="G137" s="20"/>
      <c r="H137" s="20"/>
      <c r="I137" s="20"/>
      <c r="J137" s="20"/>
      <c r="K137" s="20"/>
      <c r="L137" s="20"/>
      <c r="M137" s="20"/>
      <c r="N137" s="20"/>
      <c r="O137" s="20"/>
      <c r="P137" s="20"/>
      <c r="Q137" s="2"/>
      <c r="R137" s="2"/>
      <c r="S137" s="2"/>
      <c r="T137" s="2"/>
      <c r="U137" s="2"/>
      <c r="V137" s="2"/>
      <c r="W137" s="2"/>
      <c r="X137" s="2"/>
      <c r="Y137" s="2"/>
    </row>
    <row r="138" spans="1:25" s="1" customFormat="1" x14ac:dyDescent="0.25">
      <c r="C138" s="18"/>
      <c r="D138" s="18"/>
      <c r="E138" s="18"/>
      <c r="F138" s="18"/>
      <c r="G138" s="18"/>
      <c r="H138" s="18"/>
      <c r="I138" s="18"/>
      <c r="J138" s="18"/>
      <c r="K138" s="18"/>
      <c r="L138" s="18"/>
      <c r="M138" s="18"/>
      <c r="N138" s="18"/>
      <c r="O138" s="18"/>
      <c r="P138" s="18"/>
    </row>
    <row r="139" spans="1:25" s="1" customFormat="1" x14ac:dyDescent="0.25">
      <c r="A139" s="1" t="s">
        <v>246</v>
      </c>
      <c r="C139" s="18"/>
      <c r="D139" s="18"/>
      <c r="E139" s="18"/>
      <c r="F139" s="18"/>
      <c r="G139" s="18"/>
      <c r="H139" s="18"/>
      <c r="I139" s="18"/>
      <c r="J139" s="18"/>
      <c r="K139" s="18"/>
      <c r="L139" s="18"/>
      <c r="M139" s="18"/>
      <c r="N139" s="18"/>
      <c r="O139" s="18"/>
      <c r="P139" s="18"/>
    </row>
    <row r="140" spans="1:25" s="1" customFormat="1" x14ac:dyDescent="0.25">
      <c r="C140" s="18"/>
      <c r="D140" s="18"/>
      <c r="E140" s="18"/>
      <c r="F140" s="18"/>
      <c r="G140" s="18"/>
      <c r="H140" s="18"/>
      <c r="I140" s="18"/>
      <c r="J140" s="18"/>
      <c r="K140" s="18"/>
      <c r="L140" s="18"/>
      <c r="M140" s="18"/>
      <c r="N140" s="18"/>
      <c r="O140" s="18"/>
      <c r="P140" s="18"/>
    </row>
    <row r="141" spans="1:25" s="1" customFormat="1" x14ac:dyDescent="0.25">
      <c r="A141" s="10" t="s">
        <v>16</v>
      </c>
      <c r="B141" s="10" t="s">
        <v>15</v>
      </c>
      <c r="C141" s="10" t="s">
        <v>75</v>
      </c>
      <c r="D141" s="10" t="s">
        <v>74</v>
      </c>
      <c r="E141" s="10" t="s">
        <v>73</v>
      </c>
      <c r="F141" s="18"/>
      <c r="G141" s="18"/>
      <c r="H141" s="18"/>
      <c r="I141" s="18"/>
      <c r="J141" s="18"/>
      <c r="K141" s="18"/>
      <c r="L141" s="18"/>
      <c r="M141" s="18"/>
      <c r="N141" s="18"/>
      <c r="O141" s="18"/>
      <c r="P141" s="18"/>
    </row>
    <row r="142" spans="1:25" s="1" customFormat="1" x14ac:dyDescent="0.25">
      <c r="A142" s="6" t="s">
        <v>11</v>
      </c>
      <c r="B142" s="4">
        <v>752</v>
      </c>
      <c r="C142" s="29">
        <v>0.2</v>
      </c>
      <c r="D142" s="29">
        <v>0.25</v>
      </c>
      <c r="E142" s="29">
        <v>0.4</v>
      </c>
      <c r="F142" s="20"/>
      <c r="G142" s="20"/>
      <c r="H142" s="20"/>
      <c r="I142" s="20"/>
      <c r="J142" s="20"/>
      <c r="K142" s="20"/>
      <c r="L142" s="20"/>
      <c r="M142" s="20"/>
      <c r="N142" s="20"/>
      <c r="O142" s="20"/>
      <c r="P142" s="20"/>
      <c r="Q142" s="2"/>
      <c r="R142" s="2"/>
      <c r="S142" s="2"/>
      <c r="T142" s="2"/>
      <c r="U142" s="2"/>
      <c r="V142" s="2"/>
      <c r="W142" s="2"/>
      <c r="X142" s="2"/>
      <c r="Y142" s="2"/>
    </row>
    <row r="143" spans="1:25" s="1" customFormat="1" x14ac:dyDescent="0.25">
      <c r="A143" s="5" t="s">
        <v>10</v>
      </c>
      <c r="B143" s="4">
        <v>312</v>
      </c>
      <c r="C143" s="29">
        <v>0.2</v>
      </c>
      <c r="D143" s="29">
        <v>0.27500000000000002</v>
      </c>
      <c r="E143" s="29">
        <v>0.45</v>
      </c>
      <c r="F143" s="20"/>
      <c r="G143" s="20"/>
      <c r="H143" s="20"/>
      <c r="I143" s="20"/>
      <c r="J143" s="20"/>
      <c r="K143" s="20"/>
      <c r="L143" s="20"/>
      <c r="M143" s="20"/>
      <c r="N143" s="20"/>
      <c r="O143" s="20"/>
      <c r="P143" s="20"/>
      <c r="Q143" s="2"/>
      <c r="R143" s="2"/>
      <c r="S143" s="2"/>
      <c r="T143" s="2"/>
      <c r="U143" s="2"/>
      <c r="V143" s="2"/>
      <c r="W143" s="2"/>
      <c r="X143" s="2"/>
      <c r="Y143" s="2"/>
    </row>
    <row r="144" spans="1:25" s="1" customFormat="1" x14ac:dyDescent="0.25">
      <c r="A144" s="5" t="s">
        <v>9</v>
      </c>
      <c r="B144" s="4">
        <v>64</v>
      </c>
      <c r="C144" s="29">
        <v>0.2</v>
      </c>
      <c r="D144" s="29">
        <v>0.27500000000000002</v>
      </c>
      <c r="E144" s="29">
        <v>0.4</v>
      </c>
      <c r="F144" s="20"/>
      <c r="G144" s="20"/>
      <c r="H144" s="20"/>
      <c r="I144" s="20"/>
      <c r="J144" s="20"/>
      <c r="K144" s="20"/>
      <c r="L144" s="20"/>
      <c r="M144" s="20"/>
      <c r="N144" s="20"/>
      <c r="O144" s="20"/>
      <c r="P144" s="20"/>
      <c r="Q144" s="2"/>
      <c r="R144" s="2"/>
      <c r="S144" s="2"/>
      <c r="T144" s="2"/>
      <c r="U144" s="2"/>
      <c r="V144" s="2"/>
      <c r="W144" s="2"/>
      <c r="X144" s="2"/>
      <c r="Y144" s="2"/>
    </row>
    <row r="145" spans="1:25" s="1" customFormat="1" x14ac:dyDescent="0.25">
      <c r="A145" s="5" t="s">
        <v>8</v>
      </c>
      <c r="B145" s="4">
        <v>141</v>
      </c>
      <c r="C145" s="29">
        <v>0.2</v>
      </c>
      <c r="D145" s="29">
        <v>0.25</v>
      </c>
      <c r="E145" s="29">
        <v>0.4</v>
      </c>
      <c r="F145" s="20"/>
      <c r="G145" s="20"/>
      <c r="H145" s="20"/>
      <c r="I145" s="20"/>
      <c r="J145" s="20"/>
      <c r="K145" s="20"/>
      <c r="L145" s="20"/>
      <c r="M145" s="20"/>
      <c r="N145" s="20"/>
      <c r="O145" s="20"/>
      <c r="P145" s="20"/>
      <c r="Q145" s="2"/>
      <c r="R145" s="2"/>
      <c r="S145" s="2"/>
      <c r="T145" s="2"/>
      <c r="U145" s="2"/>
      <c r="V145" s="2"/>
      <c r="W145" s="2"/>
      <c r="X145" s="2"/>
      <c r="Y145" s="2"/>
    </row>
    <row r="146" spans="1:25" s="1" customFormat="1" x14ac:dyDescent="0.25">
      <c r="A146" s="5" t="s">
        <v>7</v>
      </c>
      <c r="B146" s="4">
        <v>108</v>
      </c>
      <c r="C146" s="29">
        <v>0.2</v>
      </c>
      <c r="D146" s="29">
        <v>0.2</v>
      </c>
      <c r="E146" s="29">
        <v>0.4</v>
      </c>
      <c r="F146" s="20"/>
      <c r="G146" s="20"/>
      <c r="H146" s="20"/>
      <c r="I146" s="20"/>
      <c r="J146" s="20"/>
      <c r="K146" s="20"/>
      <c r="L146" s="20"/>
      <c r="M146" s="20"/>
      <c r="N146" s="20"/>
      <c r="O146" s="20"/>
      <c r="P146" s="20"/>
      <c r="Q146" s="2"/>
      <c r="R146" s="2"/>
      <c r="S146" s="2"/>
      <c r="T146" s="2"/>
      <c r="U146" s="2"/>
      <c r="V146" s="2"/>
      <c r="W146" s="2"/>
      <c r="X146" s="2"/>
      <c r="Y146" s="2"/>
    </row>
    <row r="147" spans="1:25" s="1" customFormat="1" x14ac:dyDescent="0.25">
      <c r="A147" s="5" t="s">
        <v>6</v>
      </c>
      <c r="B147" s="4">
        <v>127</v>
      </c>
      <c r="C147" s="29">
        <v>0.2</v>
      </c>
      <c r="D147" s="29">
        <v>0.3</v>
      </c>
      <c r="E147" s="29">
        <v>0.5</v>
      </c>
      <c r="F147" s="20"/>
      <c r="G147" s="20"/>
      <c r="H147" s="20"/>
      <c r="I147" s="20"/>
      <c r="J147" s="20"/>
      <c r="K147" s="20"/>
      <c r="L147" s="20"/>
      <c r="M147" s="20"/>
      <c r="N147" s="20"/>
      <c r="O147" s="20"/>
      <c r="P147" s="20"/>
      <c r="Q147" s="2"/>
      <c r="R147" s="2"/>
      <c r="S147" s="2"/>
      <c r="T147" s="2"/>
      <c r="U147" s="2"/>
      <c r="V147" s="2"/>
      <c r="W147" s="2"/>
      <c r="X147" s="2"/>
      <c r="Y147" s="2"/>
    </row>
    <row r="148" spans="1:25" s="1" customFormat="1" x14ac:dyDescent="0.25">
      <c r="A148" s="5" t="s">
        <v>5</v>
      </c>
      <c r="B148" s="4">
        <v>468</v>
      </c>
      <c r="C148" s="29">
        <v>0.2</v>
      </c>
      <c r="D148" s="29">
        <v>0.25</v>
      </c>
      <c r="E148" s="29">
        <v>0.4</v>
      </c>
      <c r="F148" s="20"/>
      <c r="G148" s="20"/>
      <c r="H148" s="20"/>
      <c r="I148" s="20"/>
      <c r="J148" s="20"/>
      <c r="K148" s="20"/>
      <c r="L148" s="20"/>
      <c r="M148" s="20"/>
      <c r="N148" s="20"/>
      <c r="O148" s="20"/>
      <c r="P148" s="20"/>
      <c r="Q148" s="2"/>
      <c r="R148" s="2"/>
      <c r="S148" s="2"/>
      <c r="T148" s="2"/>
      <c r="U148" s="2"/>
      <c r="V148" s="2"/>
      <c r="W148" s="2"/>
      <c r="X148" s="2"/>
      <c r="Y148" s="2"/>
    </row>
    <row r="149" spans="1:25" s="1" customFormat="1" x14ac:dyDescent="0.25">
      <c r="A149" s="5" t="s">
        <v>4</v>
      </c>
      <c r="B149" s="4">
        <v>257</v>
      </c>
      <c r="C149" s="29">
        <v>0.2</v>
      </c>
      <c r="D149" s="29">
        <v>0.3</v>
      </c>
      <c r="E149" s="29">
        <v>0.5</v>
      </c>
      <c r="F149" s="20"/>
      <c r="G149" s="20"/>
      <c r="H149" s="20"/>
      <c r="I149" s="20"/>
      <c r="J149" s="20"/>
      <c r="K149" s="20"/>
      <c r="L149" s="20"/>
      <c r="M149" s="20"/>
      <c r="N149" s="20"/>
      <c r="O149" s="20"/>
      <c r="P149" s="20"/>
      <c r="Q149" s="2"/>
      <c r="R149" s="2"/>
      <c r="S149" s="2"/>
      <c r="T149" s="2"/>
      <c r="U149" s="2"/>
      <c r="V149" s="2"/>
      <c r="W149" s="2"/>
      <c r="X149" s="2"/>
      <c r="Y149" s="2"/>
    </row>
    <row r="150" spans="1:25" s="1" customFormat="1" x14ac:dyDescent="0.25">
      <c r="A150" s="5" t="s">
        <v>3</v>
      </c>
      <c r="B150" s="4">
        <v>98</v>
      </c>
      <c r="C150" s="29">
        <v>0.2</v>
      </c>
      <c r="D150" s="29">
        <v>0.3</v>
      </c>
      <c r="E150" s="29">
        <v>0.5</v>
      </c>
      <c r="F150" s="20"/>
      <c r="G150" s="20"/>
      <c r="H150" s="20"/>
      <c r="I150" s="20"/>
      <c r="J150" s="20"/>
      <c r="K150" s="20"/>
      <c r="L150" s="20"/>
      <c r="M150" s="20"/>
      <c r="N150" s="20"/>
      <c r="O150" s="20"/>
      <c r="P150" s="20"/>
      <c r="Q150" s="2"/>
      <c r="R150" s="2"/>
      <c r="S150" s="2"/>
      <c r="T150" s="2"/>
      <c r="U150" s="2"/>
      <c r="V150" s="2"/>
      <c r="W150" s="2"/>
      <c r="X150" s="2"/>
      <c r="Y150" s="2"/>
    </row>
    <row r="151" spans="1:25" s="1" customFormat="1" x14ac:dyDescent="0.25">
      <c r="A151" s="5" t="s">
        <v>2</v>
      </c>
      <c r="B151" s="4">
        <v>256</v>
      </c>
      <c r="C151" s="29">
        <v>0.2</v>
      </c>
      <c r="D151" s="29">
        <v>0.25</v>
      </c>
      <c r="E151" s="29">
        <v>0.45</v>
      </c>
      <c r="F151" s="20"/>
      <c r="G151" s="20"/>
      <c r="H151" s="20"/>
      <c r="I151" s="20"/>
      <c r="J151" s="20"/>
      <c r="K151" s="20"/>
      <c r="L151" s="20"/>
      <c r="M151" s="20"/>
      <c r="N151" s="20"/>
      <c r="O151" s="20"/>
      <c r="P151" s="20"/>
      <c r="Q151" s="2"/>
      <c r="R151" s="2"/>
      <c r="S151" s="2"/>
      <c r="T151" s="2"/>
      <c r="U151" s="2"/>
      <c r="V151" s="2"/>
      <c r="W151" s="2"/>
      <c r="X151" s="2"/>
      <c r="Y151" s="2"/>
    </row>
    <row r="152" spans="1:25" s="1" customFormat="1" x14ac:dyDescent="0.25">
      <c r="A152" s="5" t="s">
        <v>1</v>
      </c>
      <c r="B152" s="4">
        <v>117</v>
      </c>
      <c r="C152" s="29">
        <v>0.2</v>
      </c>
      <c r="D152" s="29">
        <v>0.25</v>
      </c>
      <c r="E152" s="29">
        <v>0.4</v>
      </c>
      <c r="F152" s="20"/>
      <c r="G152" s="20"/>
      <c r="H152" s="20"/>
      <c r="I152" s="20"/>
      <c r="J152" s="20"/>
      <c r="K152" s="20"/>
      <c r="L152" s="20"/>
      <c r="M152" s="20"/>
      <c r="N152" s="20"/>
      <c r="O152" s="20"/>
      <c r="P152" s="20"/>
      <c r="Q152" s="2"/>
      <c r="R152" s="2"/>
      <c r="S152" s="2"/>
      <c r="T152" s="2"/>
      <c r="U152" s="2"/>
      <c r="V152" s="2"/>
      <c r="W152" s="2"/>
      <c r="X152" s="2"/>
      <c r="Y152" s="2"/>
    </row>
    <row r="153" spans="1:25" s="1" customFormat="1" x14ac:dyDescent="0.25">
      <c r="A153" s="5" t="s">
        <v>0</v>
      </c>
      <c r="B153" s="4">
        <v>269</v>
      </c>
      <c r="C153" s="29">
        <v>0.2</v>
      </c>
      <c r="D153" s="29">
        <v>0.25</v>
      </c>
      <c r="E153" s="29">
        <v>0.4</v>
      </c>
      <c r="F153" s="20"/>
      <c r="G153" s="20"/>
      <c r="H153" s="20"/>
      <c r="I153" s="20"/>
      <c r="J153" s="20"/>
      <c r="K153" s="20"/>
      <c r="L153" s="20"/>
      <c r="M153" s="20"/>
      <c r="N153" s="20"/>
      <c r="O153" s="20"/>
      <c r="P153" s="20"/>
      <c r="Q153" s="2"/>
      <c r="R153" s="2"/>
      <c r="S153" s="2"/>
      <c r="T153" s="2"/>
      <c r="U153" s="2"/>
      <c r="V153" s="2"/>
      <c r="W153" s="2"/>
      <c r="X153" s="2"/>
      <c r="Y153" s="2"/>
    </row>
    <row r="154" spans="1:25" s="1" customFormat="1" x14ac:dyDescent="0.25">
      <c r="C154" s="18"/>
      <c r="D154" s="18"/>
      <c r="E154" s="18"/>
      <c r="F154" s="18"/>
      <c r="G154" s="18"/>
      <c r="H154" s="18"/>
      <c r="I154" s="18"/>
      <c r="J154" s="18"/>
      <c r="K154" s="18"/>
      <c r="L154" s="18"/>
      <c r="M154" s="18"/>
      <c r="N154" s="18"/>
      <c r="O154" s="18"/>
      <c r="P154" s="18"/>
    </row>
    <row r="155" spans="1:25" s="1" customFormat="1" x14ac:dyDescent="0.25">
      <c r="A155" s="1" t="s">
        <v>245</v>
      </c>
      <c r="C155" s="18"/>
      <c r="D155" s="18"/>
      <c r="E155" s="18"/>
      <c r="F155" s="18"/>
      <c r="G155" s="18"/>
      <c r="H155" s="18"/>
      <c r="I155" s="18"/>
      <c r="J155" s="18"/>
      <c r="K155" s="18"/>
      <c r="L155" s="18"/>
      <c r="M155" s="18"/>
      <c r="N155" s="18"/>
      <c r="O155" s="18"/>
      <c r="P155" s="18"/>
    </row>
    <row r="156" spans="1:25" s="1" customFormat="1" x14ac:dyDescent="0.25">
      <c r="C156" s="18"/>
      <c r="D156" s="18"/>
      <c r="E156" s="18"/>
      <c r="F156" s="18"/>
      <c r="G156" s="18"/>
      <c r="H156" s="18"/>
      <c r="I156" s="18"/>
      <c r="J156" s="18"/>
      <c r="K156" s="18"/>
      <c r="L156" s="18"/>
      <c r="M156" s="18"/>
      <c r="N156" s="18"/>
      <c r="O156" s="18"/>
      <c r="P156" s="18"/>
    </row>
    <row r="157" spans="1:25" s="1" customFormat="1" x14ac:dyDescent="0.25">
      <c r="A157" s="10" t="s">
        <v>16</v>
      </c>
      <c r="B157" s="10" t="s">
        <v>15</v>
      </c>
      <c r="C157" s="10" t="s">
        <v>75</v>
      </c>
      <c r="D157" s="10" t="s">
        <v>74</v>
      </c>
      <c r="E157" s="10" t="s">
        <v>73</v>
      </c>
      <c r="F157" s="18"/>
      <c r="G157" s="18"/>
      <c r="H157" s="18"/>
      <c r="I157" s="18"/>
      <c r="J157" s="18"/>
      <c r="K157" s="18"/>
      <c r="L157" s="18"/>
      <c r="M157" s="18"/>
      <c r="N157" s="18"/>
      <c r="O157" s="18"/>
      <c r="P157" s="18"/>
    </row>
    <row r="158" spans="1:25" s="1" customFormat="1" x14ac:dyDescent="0.25">
      <c r="A158" s="6" t="s">
        <v>11</v>
      </c>
      <c r="B158" s="4">
        <v>926</v>
      </c>
      <c r="C158" s="29">
        <v>0.2</v>
      </c>
      <c r="D158" s="29">
        <v>0.2</v>
      </c>
      <c r="E158" s="29">
        <v>0.3</v>
      </c>
      <c r="F158" s="20"/>
      <c r="G158" s="20"/>
      <c r="H158" s="20"/>
      <c r="I158" s="20"/>
      <c r="J158" s="20"/>
      <c r="K158" s="20"/>
      <c r="L158" s="20"/>
      <c r="M158" s="20"/>
      <c r="N158" s="20"/>
      <c r="O158" s="20"/>
      <c r="P158" s="20"/>
      <c r="Q158" s="2"/>
      <c r="R158" s="2"/>
      <c r="S158" s="2"/>
      <c r="T158" s="2"/>
      <c r="U158" s="2"/>
      <c r="V158" s="2"/>
      <c r="W158" s="2"/>
      <c r="X158" s="2"/>
      <c r="Y158" s="2"/>
    </row>
    <row r="159" spans="1:25" s="1" customFormat="1" x14ac:dyDescent="0.25">
      <c r="A159" s="5" t="s">
        <v>10</v>
      </c>
      <c r="B159" s="4">
        <v>363</v>
      </c>
      <c r="C159" s="29">
        <v>0.2</v>
      </c>
      <c r="D159" s="29">
        <v>0.25</v>
      </c>
      <c r="E159" s="29">
        <v>0.3</v>
      </c>
      <c r="F159" s="20"/>
      <c r="G159" s="20"/>
      <c r="H159" s="20"/>
      <c r="I159" s="20"/>
      <c r="J159" s="20"/>
      <c r="K159" s="20"/>
      <c r="L159" s="20"/>
      <c r="M159" s="20"/>
      <c r="N159" s="20"/>
      <c r="O159" s="20"/>
      <c r="P159" s="20"/>
      <c r="Q159" s="2"/>
      <c r="R159" s="2"/>
      <c r="S159" s="2"/>
      <c r="T159" s="2"/>
      <c r="U159" s="2"/>
      <c r="V159" s="2"/>
      <c r="W159" s="2"/>
      <c r="X159" s="2"/>
      <c r="Y159" s="2"/>
    </row>
    <row r="160" spans="1:25" s="1" customFormat="1" x14ac:dyDescent="0.25">
      <c r="A160" s="5" t="s">
        <v>9</v>
      </c>
      <c r="B160" s="4">
        <v>82</v>
      </c>
      <c r="C160" s="29">
        <v>0.2</v>
      </c>
      <c r="D160" s="29">
        <v>0.3</v>
      </c>
      <c r="E160" s="29">
        <v>0.48749999999999999</v>
      </c>
      <c r="F160" s="20"/>
      <c r="G160" s="20"/>
      <c r="H160" s="20"/>
      <c r="I160" s="20"/>
      <c r="J160" s="20"/>
      <c r="K160" s="20"/>
      <c r="L160" s="20"/>
      <c r="M160" s="20"/>
      <c r="N160" s="20"/>
      <c r="O160" s="20"/>
      <c r="P160" s="20"/>
      <c r="Q160" s="2"/>
      <c r="R160" s="2"/>
      <c r="S160" s="2"/>
      <c r="T160" s="2"/>
      <c r="U160" s="2"/>
      <c r="V160" s="2"/>
      <c r="W160" s="2"/>
      <c r="X160" s="2"/>
      <c r="Y160" s="2"/>
    </row>
    <row r="161" spans="1:25" s="1" customFormat="1" x14ac:dyDescent="0.25">
      <c r="A161" s="5" t="s">
        <v>8</v>
      </c>
      <c r="B161" s="4">
        <v>167</v>
      </c>
      <c r="C161" s="29">
        <v>0.2</v>
      </c>
      <c r="D161" s="29">
        <v>0.2</v>
      </c>
      <c r="E161" s="29">
        <v>0.3</v>
      </c>
      <c r="F161" s="20"/>
      <c r="G161" s="20"/>
      <c r="H161" s="20"/>
      <c r="I161" s="20"/>
      <c r="J161" s="20"/>
      <c r="K161" s="20"/>
      <c r="L161" s="20"/>
      <c r="M161" s="20"/>
      <c r="N161" s="20"/>
      <c r="O161" s="20"/>
      <c r="P161" s="20"/>
      <c r="Q161" s="2"/>
      <c r="R161" s="2"/>
      <c r="S161" s="2"/>
      <c r="T161" s="2"/>
      <c r="U161" s="2"/>
      <c r="V161" s="2"/>
      <c r="W161" s="2"/>
      <c r="X161" s="2"/>
      <c r="Y161" s="2"/>
    </row>
    <row r="162" spans="1:25" s="1" customFormat="1" x14ac:dyDescent="0.25">
      <c r="A162" s="5" t="s">
        <v>7</v>
      </c>
      <c r="B162" s="4">
        <v>123</v>
      </c>
      <c r="C162" s="29">
        <v>0.2</v>
      </c>
      <c r="D162" s="29">
        <v>0.2</v>
      </c>
      <c r="E162" s="29">
        <v>0.3</v>
      </c>
      <c r="F162" s="20"/>
      <c r="G162" s="20"/>
      <c r="H162" s="20"/>
      <c r="I162" s="20"/>
      <c r="J162" s="20"/>
      <c r="K162" s="20"/>
      <c r="L162" s="20"/>
      <c r="M162" s="20"/>
      <c r="N162" s="20"/>
      <c r="O162" s="20"/>
      <c r="P162" s="20"/>
      <c r="Q162" s="2"/>
      <c r="R162" s="2"/>
      <c r="S162" s="2"/>
      <c r="T162" s="2"/>
      <c r="U162" s="2"/>
      <c r="V162" s="2"/>
      <c r="W162" s="2"/>
      <c r="X162" s="2"/>
      <c r="Y162" s="2"/>
    </row>
    <row r="163" spans="1:25" s="1" customFormat="1" x14ac:dyDescent="0.25">
      <c r="A163" s="5" t="s">
        <v>6</v>
      </c>
      <c r="B163" s="4">
        <v>191</v>
      </c>
      <c r="C163" s="29">
        <v>0.2</v>
      </c>
      <c r="D163" s="29">
        <v>0.2</v>
      </c>
      <c r="E163" s="29">
        <v>0.3</v>
      </c>
      <c r="F163" s="20"/>
      <c r="G163" s="20"/>
      <c r="H163" s="20"/>
      <c r="I163" s="20"/>
      <c r="J163" s="20"/>
      <c r="K163" s="20"/>
      <c r="L163" s="20"/>
      <c r="M163" s="20"/>
      <c r="N163" s="20"/>
      <c r="O163" s="20"/>
      <c r="P163" s="20"/>
      <c r="Q163" s="2"/>
      <c r="R163" s="2"/>
      <c r="S163" s="2"/>
      <c r="T163" s="2"/>
      <c r="U163" s="2"/>
      <c r="V163" s="2"/>
      <c r="W163" s="2"/>
      <c r="X163" s="2"/>
      <c r="Y163" s="2"/>
    </row>
    <row r="164" spans="1:25" s="1" customFormat="1" x14ac:dyDescent="0.25">
      <c r="A164" s="5" t="s">
        <v>5</v>
      </c>
      <c r="B164" s="4">
        <v>577</v>
      </c>
      <c r="C164" s="29">
        <v>0.2</v>
      </c>
      <c r="D164" s="29">
        <v>0.2</v>
      </c>
      <c r="E164" s="29">
        <v>0.3</v>
      </c>
      <c r="F164" s="20"/>
      <c r="G164" s="20"/>
      <c r="H164" s="20"/>
      <c r="I164" s="20"/>
      <c r="J164" s="20"/>
      <c r="K164" s="20"/>
      <c r="L164" s="20"/>
      <c r="M164" s="20"/>
      <c r="N164" s="20"/>
      <c r="O164" s="20"/>
      <c r="P164" s="20"/>
      <c r="Q164" s="2"/>
      <c r="R164" s="2"/>
      <c r="S164" s="2"/>
      <c r="T164" s="2"/>
      <c r="U164" s="2"/>
      <c r="V164" s="2"/>
      <c r="W164" s="2"/>
      <c r="X164" s="2"/>
      <c r="Y164" s="2"/>
    </row>
    <row r="165" spans="1:25" s="1" customFormat="1" x14ac:dyDescent="0.25">
      <c r="A165" s="5" t="s">
        <v>4</v>
      </c>
      <c r="B165" s="4">
        <v>304</v>
      </c>
      <c r="C165" s="29">
        <v>0.2</v>
      </c>
      <c r="D165" s="29">
        <v>0.2</v>
      </c>
      <c r="E165" s="29">
        <v>0.3</v>
      </c>
      <c r="F165" s="20"/>
      <c r="G165" s="20"/>
      <c r="H165" s="20"/>
      <c r="I165" s="20"/>
      <c r="J165" s="20"/>
      <c r="K165" s="20"/>
      <c r="L165" s="20"/>
      <c r="M165" s="20"/>
      <c r="N165" s="20"/>
      <c r="O165" s="20"/>
      <c r="P165" s="20"/>
      <c r="Q165" s="2"/>
      <c r="R165" s="2"/>
      <c r="S165" s="2"/>
      <c r="T165" s="2"/>
      <c r="U165" s="2"/>
      <c r="V165" s="2"/>
      <c r="W165" s="2"/>
      <c r="X165" s="2"/>
      <c r="Y165" s="2"/>
    </row>
    <row r="166" spans="1:25" s="1" customFormat="1" x14ac:dyDescent="0.25">
      <c r="A166" s="5" t="s">
        <v>3</v>
      </c>
      <c r="B166" s="4">
        <v>170</v>
      </c>
      <c r="C166" s="29">
        <v>0.2</v>
      </c>
      <c r="D166" s="29">
        <v>0.25</v>
      </c>
      <c r="E166" s="29">
        <v>0.4</v>
      </c>
      <c r="F166" s="20"/>
      <c r="G166" s="20"/>
      <c r="H166" s="20"/>
      <c r="I166" s="20"/>
      <c r="J166" s="20"/>
      <c r="K166" s="20"/>
      <c r="L166" s="20"/>
      <c r="M166" s="20"/>
      <c r="N166" s="20"/>
      <c r="O166" s="20"/>
      <c r="P166" s="20"/>
      <c r="Q166" s="2"/>
      <c r="R166" s="2"/>
      <c r="S166" s="2"/>
      <c r="T166" s="2"/>
      <c r="U166" s="2"/>
      <c r="V166" s="2"/>
      <c r="W166" s="2"/>
      <c r="X166" s="2"/>
      <c r="Y166" s="2"/>
    </row>
    <row r="167" spans="1:25" s="1" customFormat="1" x14ac:dyDescent="0.25">
      <c r="A167" s="5" t="s">
        <v>2</v>
      </c>
      <c r="B167" s="4">
        <v>339</v>
      </c>
      <c r="C167" s="29">
        <v>0.2</v>
      </c>
      <c r="D167" s="29">
        <v>0.2</v>
      </c>
      <c r="E167" s="29">
        <v>0.3</v>
      </c>
      <c r="F167" s="20"/>
      <c r="G167" s="20"/>
      <c r="H167" s="20"/>
      <c r="I167" s="20"/>
      <c r="J167" s="20"/>
      <c r="K167" s="20"/>
      <c r="L167" s="20"/>
      <c r="M167" s="20"/>
      <c r="N167" s="20"/>
      <c r="O167" s="20"/>
      <c r="P167" s="20"/>
      <c r="Q167" s="2"/>
      <c r="R167" s="2"/>
      <c r="S167" s="2"/>
      <c r="T167" s="2"/>
      <c r="U167" s="2"/>
      <c r="V167" s="2"/>
      <c r="W167" s="2"/>
      <c r="X167" s="2"/>
      <c r="Y167" s="2"/>
    </row>
    <row r="168" spans="1:25" s="1" customFormat="1" x14ac:dyDescent="0.25">
      <c r="A168" s="5" t="s">
        <v>1</v>
      </c>
      <c r="B168" s="4">
        <v>124</v>
      </c>
      <c r="C168" s="29">
        <v>0.2</v>
      </c>
      <c r="D168" s="29">
        <v>0.2</v>
      </c>
      <c r="E168" s="29">
        <v>0.3</v>
      </c>
      <c r="F168" s="20"/>
      <c r="G168" s="20"/>
      <c r="H168" s="20"/>
      <c r="I168" s="20"/>
      <c r="J168" s="20"/>
      <c r="K168" s="20"/>
      <c r="L168" s="20"/>
      <c r="M168" s="20"/>
      <c r="N168" s="20"/>
      <c r="O168" s="20"/>
      <c r="P168" s="20"/>
      <c r="Q168" s="2"/>
      <c r="R168" s="2"/>
      <c r="S168" s="2"/>
      <c r="T168" s="2"/>
      <c r="U168" s="2"/>
      <c r="V168" s="2"/>
      <c r="W168" s="2"/>
      <c r="X168" s="2"/>
      <c r="Y168" s="2"/>
    </row>
    <row r="169" spans="1:25" s="1" customFormat="1" x14ac:dyDescent="0.25">
      <c r="A169" s="5" t="s">
        <v>0</v>
      </c>
      <c r="B169" s="4">
        <v>276</v>
      </c>
      <c r="C169" s="29">
        <v>0.2</v>
      </c>
      <c r="D169" s="29">
        <v>0.2</v>
      </c>
      <c r="E169" s="29">
        <v>0.3</v>
      </c>
      <c r="F169" s="20"/>
      <c r="G169" s="20"/>
      <c r="H169" s="20"/>
      <c r="I169" s="20"/>
      <c r="J169" s="20"/>
      <c r="K169" s="20"/>
      <c r="L169" s="20"/>
      <c r="M169" s="20"/>
      <c r="N169" s="20"/>
      <c r="O169" s="20"/>
      <c r="P169" s="20"/>
      <c r="Q169" s="2"/>
      <c r="R169" s="2"/>
      <c r="S169" s="2"/>
      <c r="T169" s="2"/>
      <c r="U169" s="2"/>
      <c r="V169" s="2"/>
      <c r="W169" s="2"/>
      <c r="X169" s="2"/>
      <c r="Y169" s="2"/>
    </row>
    <row r="170" spans="1:25" s="1" customFormat="1" x14ac:dyDescent="0.25">
      <c r="C170" s="18"/>
      <c r="D170" s="18"/>
      <c r="E170" s="18"/>
      <c r="F170" s="18"/>
      <c r="G170" s="18"/>
      <c r="H170" s="18"/>
      <c r="I170" s="18"/>
      <c r="J170" s="18"/>
      <c r="K170" s="18"/>
      <c r="L170" s="18"/>
      <c r="M170" s="18"/>
      <c r="N170" s="18"/>
      <c r="O170" s="18"/>
      <c r="P170" s="18"/>
    </row>
    <row r="171" spans="1:25" s="1" customFormat="1" x14ac:dyDescent="0.25">
      <c r="A171" s="1" t="s">
        <v>244</v>
      </c>
      <c r="C171" s="18"/>
      <c r="D171" s="18"/>
      <c r="E171" s="18"/>
      <c r="F171" s="18"/>
      <c r="G171" s="18"/>
      <c r="H171" s="18"/>
      <c r="I171" s="18"/>
      <c r="J171" s="18"/>
      <c r="K171" s="18"/>
      <c r="L171" s="18"/>
      <c r="M171" s="18"/>
      <c r="N171" s="18"/>
      <c r="O171" s="18"/>
      <c r="P171" s="18"/>
    </row>
    <row r="172" spans="1:25" s="1" customFormat="1" x14ac:dyDescent="0.25">
      <c r="C172" s="18"/>
      <c r="D172" s="18"/>
      <c r="E172" s="18"/>
      <c r="F172" s="18"/>
      <c r="G172" s="18"/>
      <c r="H172" s="18"/>
      <c r="I172" s="18"/>
      <c r="J172" s="18"/>
      <c r="K172" s="18"/>
      <c r="L172" s="18"/>
      <c r="M172" s="18"/>
      <c r="N172" s="18"/>
      <c r="O172" s="18"/>
      <c r="P172" s="18"/>
    </row>
    <row r="173" spans="1:25" s="1" customFormat="1" x14ac:dyDescent="0.25">
      <c r="A173" s="10" t="s">
        <v>16</v>
      </c>
      <c r="B173" s="10" t="s">
        <v>15</v>
      </c>
      <c r="C173" s="10" t="s">
        <v>75</v>
      </c>
      <c r="D173" s="10" t="s">
        <v>74</v>
      </c>
      <c r="E173" s="10" t="s">
        <v>73</v>
      </c>
      <c r="F173" s="9"/>
      <c r="G173" s="9"/>
      <c r="H173" s="9"/>
      <c r="I173" s="9"/>
      <c r="J173" s="9"/>
      <c r="K173" s="9"/>
      <c r="L173" s="9"/>
      <c r="M173" s="9"/>
      <c r="N173" s="9"/>
      <c r="O173" s="9"/>
      <c r="P173" s="9"/>
      <c r="Q173" s="9"/>
      <c r="R173" s="9"/>
      <c r="S173" s="9"/>
      <c r="T173" s="9"/>
      <c r="U173" s="9"/>
      <c r="V173" s="9"/>
      <c r="W173" s="9"/>
      <c r="X173" s="9"/>
      <c r="Y173" s="9"/>
    </row>
    <row r="174" spans="1:25" s="1" customFormat="1" x14ac:dyDescent="0.25">
      <c r="A174" s="6" t="s">
        <v>11</v>
      </c>
      <c r="B174" s="4">
        <v>260</v>
      </c>
      <c r="C174" s="28">
        <v>100</v>
      </c>
      <c r="D174" s="28">
        <v>200</v>
      </c>
      <c r="E174" s="28">
        <v>1000</v>
      </c>
      <c r="F174" s="30"/>
      <c r="G174" s="20"/>
      <c r="H174" s="20"/>
      <c r="I174" s="20"/>
      <c r="J174" s="20"/>
      <c r="K174" s="20"/>
      <c r="L174" s="20"/>
      <c r="M174" s="20"/>
      <c r="N174" s="20"/>
      <c r="O174" s="20"/>
      <c r="P174" s="20"/>
      <c r="Q174" s="2"/>
      <c r="R174" s="2"/>
      <c r="S174" s="2"/>
      <c r="T174" s="2"/>
      <c r="U174" s="2"/>
      <c r="V174" s="2"/>
      <c r="W174" s="2"/>
      <c r="X174" s="2"/>
      <c r="Y174" s="2"/>
    </row>
    <row r="175" spans="1:25" s="1" customFormat="1" x14ac:dyDescent="0.25">
      <c r="A175" s="5" t="s">
        <v>10</v>
      </c>
      <c r="B175" s="4">
        <v>78</v>
      </c>
      <c r="C175" s="28">
        <v>100</v>
      </c>
      <c r="D175" s="28">
        <v>625</v>
      </c>
      <c r="E175" s="28">
        <v>2462.5</v>
      </c>
      <c r="F175" s="30"/>
      <c r="G175" s="20"/>
      <c r="H175" s="20"/>
      <c r="I175" s="20"/>
      <c r="J175" s="20"/>
      <c r="K175" s="20"/>
      <c r="L175" s="20"/>
      <c r="M175" s="20"/>
      <c r="N175" s="20"/>
      <c r="O175" s="20"/>
      <c r="P175" s="20"/>
      <c r="Q175" s="2"/>
      <c r="R175" s="2"/>
      <c r="S175" s="2"/>
      <c r="T175" s="2"/>
      <c r="U175" s="2"/>
      <c r="V175" s="2"/>
      <c r="W175" s="2"/>
      <c r="X175" s="2"/>
      <c r="Y175" s="2"/>
    </row>
    <row r="176" spans="1:25" s="1" customFormat="1" x14ac:dyDescent="0.25">
      <c r="A176" s="5" t="s">
        <v>9</v>
      </c>
      <c r="B176" s="4">
        <v>49</v>
      </c>
      <c r="C176" s="28">
        <v>50</v>
      </c>
      <c r="D176" s="28">
        <v>100</v>
      </c>
      <c r="E176" s="28">
        <v>200</v>
      </c>
      <c r="F176" s="30"/>
      <c r="G176" s="20"/>
      <c r="H176" s="20"/>
      <c r="I176" s="20"/>
      <c r="J176" s="20"/>
      <c r="K176" s="20"/>
      <c r="L176" s="20"/>
      <c r="M176" s="20"/>
      <c r="N176" s="20"/>
      <c r="O176" s="20"/>
      <c r="P176" s="20"/>
      <c r="Q176" s="2"/>
      <c r="R176" s="2"/>
      <c r="S176" s="2"/>
      <c r="T176" s="2"/>
      <c r="U176" s="2"/>
      <c r="V176" s="2"/>
      <c r="W176" s="2"/>
      <c r="X176" s="2"/>
      <c r="Y176" s="2"/>
    </row>
    <row r="177" spans="1:25" s="1" customFormat="1" x14ac:dyDescent="0.25">
      <c r="A177" s="5" t="s">
        <v>8</v>
      </c>
      <c r="B177" s="4">
        <v>57</v>
      </c>
      <c r="C177" s="28">
        <v>100</v>
      </c>
      <c r="D177" s="28">
        <v>150</v>
      </c>
      <c r="E177" s="28">
        <v>250</v>
      </c>
      <c r="F177" s="30"/>
      <c r="G177" s="20"/>
      <c r="H177" s="20"/>
      <c r="I177" s="20"/>
      <c r="J177" s="20"/>
      <c r="K177" s="20"/>
      <c r="L177" s="20"/>
      <c r="M177" s="20"/>
      <c r="N177" s="20"/>
      <c r="O177" s="20"/>
      <c r="P177" s="20"/>
      <c r="Q177" s="2"/>
      <c r="R177" s="2"/>
      <c r="S177" s="2"/>
      <c r="T177" s="2"/>
      <c r="U177" s="2"/>
      <c r="V177" s="2"/>
      <c r="W177" s="2"/>
      <c r="X177" s="2"/>
      <c r="Y177" s="2"/>
    </row>
    <row r="178" spans="1:25" s="1" customFormat="1" x14ac:dyDescent="0.25">
      <c r="A178" s="5" t="s">
        <v>7</v>
      </c>
      <c r="B178" s="4">
        <v>30</v>
      </c>
      <c r="C178" s="28">
        <v>100</v>
      </c>
      <c r="D178" s="28">
        <v>150</v>
      </c>
      <c r="E178" s="28">
        <v>500</v>
      </c>
      <c r="F178" s="30"/>
      <c r="G178" s="20"/>
      <c r="H178" s="20"/>
      <c r="I178" s="20"/>
      <c r="J178" s="20"/>
      <c r="K178" s="20"/>
      <c r="L178" s="20"/>
      <c r="M178" s="20"/>
      <c r="N178" s="20"/>
      <c r="O178" s="20"/>
      <c r="P178" s="20"/>
      <c r="Q178" s="2"/>
      <c r="R178" s="2"/>
      <c r="S178" s="2"/>
      <c r="T178" s="2"/>
      <c r="U178" s="2"/>
      <c r="V178" s="2"/>
      <c r="W178" s="2"/>
      <c r="X178" s="2"/>
      <c r="Y178" s="2"/>
    </row>
    <row r="179" spans="1:25" s="1" customFormat="1" x14ac:dyDescent="0.25">
      <c r="A179" s="5" t="s">
        <v>6</v>
      </c>
      <c r="B179" s="4">
        <v>46</v>
      </c>
      <c r="C179" s="28">
        <v>150</v>
      </c>
      <c r="D179" s="28">
        <v>250</v>
      </c>
      <c r="E179" s="28">
        <v>612.5</v>
      </c>
      <c r="F179" s="30"/>
      <c r="G179" s="20"/>
      <c r="H179" s="20"/>
      <c r="I179" s="20"/>
      <c r="J179" s="20"/>
      <c r="K179" s="20"/>
      <c r="L179" s="20"/>
      <c r="M179" s="20"/>
      <c r="N179" s="20"/>
      <c r="O179" s="20"/>
      <c r="P179" s="20"/>
      <c r="Q179" s="2"/>
      <c r="R179" s="2"/>
      <c r="S179" s="2"/>
      <c r="T179" s="2"/>
      <c r="U179" s="2"/>
      <c r="V179" s="2"/>
      <c r="W179" s="2"/>
      <c r="X179" s="2"/>
      <c r="Y179" s="2"/>
    </row>
    <row r="180" spans="1:25" s="1" customFormat="1" x14ac:dyDescent="0.25">
      <c r="A180" s="5" t="s">
        <v>5</v>
      </c>
      <c r="B180" s="4">
        <v>138</v>
      </c>
      <c r="C180" s="28">
        <v>100</v>
      </c>
      <c r="D180" s="28">
        <v>200</v>
      </c>
      <c r="E180" s="28">
        <v>750</v>
      </c>
      <c r="F180" s="30"/>
      <c r="G180" s="20"/>
      <c r="H180" s="20"/>
      <c r="I180" s="20"/>
      <c r="J180" s="20"/>
      <c r="K180" s="20"/>
      <c r="L180" s="20"/>
      <c r="M180" s="20"/>
      <c r="N180" s="20"/>
      <c r="O180" s="20"/>
      <c r="P180" s="20"/>
      <c r="Q180" s="2"/>
      <c r="R180" s="2"/>
      <c r="S180" s="2"/>
      <c r="T180" s="2"/>
      <c r="U180" s="2"/>
      <c r="V180" s="2"/>
      <c r="W180" s="2"/>
      <c r="X180" s="2"/>
      <c r="Y180" s="2"/>
    </row>
    <row r="181" spans="1:25" s="1" customFormat="1" x14ac:dyDescent="0.25">
      <c r="A181" s="5" t="s">
        <v>4</v>
      </c>
      <c r="B181" s="4">
        <v>108</v>
      </c>
      <c r="C181" s="28">
        <v>100</v>
      </c>
      <c r="D181" s="28">
        <v>200</v>
      </c>
      <c r="E181" s="28">
        <v>1000</v>
      </c>
      <c r="F181" s="30"/>
      <c r="G181" s="20"/>
      <c r="H181" s="20"/>
      <c r="I181" s="20"/>
      <c r="J181" s="20"/>
      <c r="K181" s="20"/>
      <c r="L181" s="20"/>
      <c r="M181" s="20"/>
      <c r="N181" s="20"/>
      <c r="O181" s="20"/>
      <c r="P181" s="20"/>
      <c r="Q181" s="2"/>
      <c r="R181" s="2"/>
      <c r="S181" s="2"/>
      <c r="T181" s="2"/>
      <c r="U181" s="2"/>
      <c r="V181" s="2"/>
      <c r="W181" s="2"/>
      <c r="X181" s="2"/>
      <c r="Y181" s="2"/>
    </row>
    <row r="182" spans="1:25" s="1" customFormat="1" x14ac:dyDescent="0.25">
      <c r="A182" s="5" t="s">
        <v>3</v>
      </c>
      <c r="B182" s="4">
        <v>47</v>
      </c>
      <c r="C182" s="28">
        <v>100</v>
      </c>
      <c r="D182" s="28">
        <v>250</v>
      </c>
      <c r="E182" s="28">
        <v>750</v>
      </c>
      <c r="F182" s="30"/>
      <c r="G182" s="20"/>
      <c r="H182" s="20"/>
      <c r="I182" s="20"/>
      <c r="J182" s="20"/>
      <c r="K182" s="20"/>
      <c r="L182" s="20"/>
      <c r="M182" s="20"/>
      <c r="N182" s="20"/>
      <c r="O182" s="20"/>
      <c r="P182" s="20"/>
      <c r="Q182" s="2"/>
      <c r="R182" s="2"/>
      <c r="S182" s="2"/>
      <c r="T182" s="2"/>
      <c r="U182" s="2"/>
      <c r="V182" s="2"/>
      <c r="W182" s="2"/>
      <c r="X182" s="2"/>
      <c r="Y182" s="2"/>
    </row>
    <row r="183" spans="1:25" s="1" customFormat="1" x14ac:dyDescent="0.25">
      <c r="A183" s="5" t="s">
        <v>2</v>
      </c>
      <c r="B183" s="4">
        <v>94</v>
      </c>
      <c r="C183" s="28">
        <v>100</v>
      </c>
      <c r="D183" s="28">
        <v>200</v>
      </c>
      <c r="E183" s="28">
        <v>1000</v>
      </c>
      <c r="F183" s="30"/>
      <c r="G183" s="20"/>
      <c r="H183" s="20"/>
      <c r="I183" s="20"/>
      <c r="J183" s="20"/>
      <c r="K183" s="20"/>
      <c r="L183" s="20"/>
      <c r="M183" s="20"/>
      <c r="N183" s="20"/>
      <c r="O183" s="20"/>
      <c r="P183" s="20"/>
      <c r="Q183" s="2"/>
      <c r="R183" s="2"/>
      <c r="S183" s="2"/>
      <c r="T183" s="2"/>
      <c r="U183" s="2"/>
      <c r="V183" s="2"/>
      <c r="W183" s="2"/>
      <c r="X183" s="2"/>
      <c r="Y183" s="2"/>
    </row>
    <row r="184" spans="1:25" s="1" customFormat="1" x14ac:dyDescent="0.25">
      <c r="A184" s="5" t="s">
        <v>1</v>
      </c>
      <c r="B184" s="4">
        <v>30</v>
      </c>
      <c r="C184" s="28">
        <v>125</v>
      </c>
      <c r="D184" s="28">
        <v>387.5</v>
      </c>
      <c r="E184" s="28">
        <v>2075</v>
      </c>
      <c r="F184" s="30"/>
      <c r="G184" s="20"/>
      <c r="H184" s="20"/>
      <c r="I184" s="20"/>
      <c r="J184" s="20"/>
      <c r="K184" s="20"/>
      <c r="L184" s="20"/>
      <c r="M184" s="20"/>
      <c r="N184" s="20"/>
      <c r="O184" s="20"/>
      <c r="P184" s="20"/>
      <c r="Q184" s="2"/>
      <c r="R184" s="2"/>
      <c r="S184" s="2"/>
      <c r="T184" s="2"/>
      <c r="U184" s="2"/>
      <c r="V184" s="2"/>
      <c r="W184" s="2"/>
      <c r="X184" s="2"/>
      <c r="Y184" s="2"/>
    </row>
    <row r="185" spans="1:25" s="1" customFormat="1" x14ac:dyDescent="0.25">
      <c r="A185" s="5" t="s">
        <v>0</v>
      </c>
      <c r="B185" s="4">
        <v>81</v>
      </c>
      <c r="C185" s="28">
        <v>100</v>
      </c>
      <c r="D185" s="28">
        <v>150</v>
      </c>
      <c r="E185" s="28">
        <v>250</v>
      </c>
      <c r="F185" s="30"/>
      <c r="G185" s="20"/>
      <c r="H185" s="20"/>
      <c r="I185" s="20"/>
      <c r="J185" s="20"/>
      <c r="K185" s="20"/>
      <c r="L185" s="20"/>
      <c r="M185" s="20"/>
      <c r="N185" s="20"/>
      <c r="O185" s="20"/>
      <c r="P185" s="20"/>
      <c r="Q185" s="2"/>
      <c r="R185" s="2"/>
      <c r="S185" s="2"/>
      <c r="T185" s="2"/>
      <c r="U185" s="2"/>
      <c r="V185" s="2"/>
      <c r="W185" s="2"/>
      <c r="X185" s="2"/>
      <c r="Y185" s="2"/>
    </row>
    <row r="186" spans="1:25" s="1" customFormat="1" x14ac:dyDescent="0.25">
      <c r="C186" s="18"/>
      <c r="D186" s="18"/>
      <c r="E186" s="18"/>
      <c r="F186" s="18"/>
      <c r="G186" s="18"/>
      <c r="H186" s="18"/>
      <c r="I186" s="18"/>
      <c r="J186" s="18"/>
      <c r="K186" s="18"/>
      <c r="L186" s="18"/>
      <c r="M186" s="18"/>
      <c r="N186" s="18"/>
      <c r="O186" s="18"/>
      <c r="P186" s="18"/>
    </row>
    <row r="187" spans="1:25" s="1" customFormat="1" x14ac:dyDescent="0.25">
      <c r="A187" s="1" t="s">
        <v>243</v>
      </c>
      <c r="C187" s="18"/>
      <c r="D187" s="18"/>
      <c r="E187" s="18"/>
      <c r="F187" s="18"/>
      <c r="G187" s="18"/>
      <c r="H187" s="18"/>
      <c r="I187" s="18"/>
      <c r="J187" s="18"/>
      <c r="K187" s="18"/>
      <c r="L187" s="18"/>
      <c r="M187" s="18"/>
      <c r="N187" s="18"/>
      <c r="O187" s="18"/>
      <c r="P187" s="18"/>
    </row>
    <row r="188" spans="1:25" s="1" customFormat="1" x14ac:dyDescent="0.25">
      <c r="C188" s="18"/>
      <c r="D188" s="18"/>
      <c r="E188" s="18"/>
      <c r="F188" s="18"/>
      <c r="G188" s="18"/>
      <c r="H188" s="18"/>
      <c r="I188" s="18"/>
      <c r="J188" s="18"/>
      <c r="K188" s="18"/>
      <c r="L188" s="18"/>
      <c r="M188" s="18"/>
      <c r="N188" s="18"/>
      <c r="O188" s="18"/>
      <c r="P188" s="18"/>
    </row>
    <row r="189" spans="1:25" s="1" customFormat="1" ht="105" x14ac:dyDescent="0.25">
      <c r="A189" s="7" t="s">
        <v>16</v>
      </c>
      <c r="B189" s="7" t="s">
        <v>15</v>
      </c>
      <c r="C189" s="10" t="s">
        <v>242</v>
      </c>
      <c r="D189" s="10" t="s">
        <v>241</v>
      </c>
      <c r="E189" s="10" t="s">
        <v>240</v>
      </c>
      <c r="F189" s="10" t="s">
        <v>239</v>
      </c>
      <c r="G189" s="10" t="s">
        <v>238</v>
      </c>
      <c r="H189" s="10" t="s">
        <v>237</v>
      </c>
      <c r="I189" s="10" t="s">
        <v>236</v>
      </c>
      <c r="J189" s="10" t="s">
        <v>235</v>
      </c>
      <c r="K189" s="10" t="s">
        <v>234</v>
      </c>
      <c r="L189" s="10" t="s">
        <v>233</v>
      </c>
      <c r="M189" s="10" t="s">
        <v>232</v>
      </c>
      <c r="N189" s="10" t="s">
        <v>231</v>
      </c>
      <c r="O189" s="10" t="s">
        <v>204</v>
      </c>
      <c r="P189" s="10" t="s">
        <v>230</v>
      </c>
      <c r="Q189" s="8"/>
      <c r="R189" s="8"/>
      <c r="S189" s="8"/>
      <c r="T189" s="8"/>
      <c r="U189" s="8"/>
      <c r="V189" s="8"/>
      <c r="W189" s="8"/>
      <c r="X189" s="8"/>
      <c r="Y189" s="8"/>
    </row>
    <row r="190" spans="1:25" s="1" customFormat="1" x14ac:dyDescent="0.25">
      <c r="A190" s="6" t="s">
        <v>11</v>
      </c>
      <c r="B190" s="4">
        <v>3441</v>
      </c>
      <c r="C190" s="19">
        <v>0.21185701830863121</v>
      </c>
      <c r="D190" s="19">
        <v>0.16245277535600117</v>
      </c>
      <c r="E190" s="19">
        <v>0.1037489102005231</v>
      </c>
      <c r="F190" s="19">
        <v>0.22348154606219123</v>
      </c>
      <c r="G190" s="19">
        <v>5.8703865155478062E-2</v>
      </c>
      <c r="H190" s="19">
        <v>0.36675385062481836</v>
      </c>
      <c r="I190" s="19">
        <v>0.14850334205172916</v>
      </c>
      <c r="J190" s="19">
        <v>0.25690206335367627</v>
      </c>
      <c r="K190" s="19">
        <v>6.3353676256902067E-2</v>
      </c>
      <c r="L190" s="19">
        <v>4.2138913106655039E-2</v>
      </c>
      <c r="M190" s="19">
        <v>1.0462074978204011E-2</v>
      </c>
      <c r="N190" s="19">
        <v>8.7474571345539084E-2</v>
      </c>
      <c r="O190" s="19">
        <v>0.14181923859343215</v>
      </c>
      <c r="P190" s="19">
        <v>0.32112757919209534</v>
      </c>
      <c r="Q190" s="2"/>
      <c r="R190" s="2"/>
      <c r="S190" s="2"/>
      <c r="T190" s="2"/>
      <c r="U190" s="2"/>
      <c r="V190" s="2"/>
      <c r="W190" s="2"/>
      <c r="X190" s="2"/>
      <c r="Y190" s="2"/>
    </row>
    <row r="191" spans="1:25" s="1" customFormat="1" x14ac:dyDescent="0.25">
      <c r="A191" s="5" t="s">
        <v>10</v>
      </c>
      <c r="B191" s="4">
        <v>1257</v>
      </c>
      <c r="C191" s="19">
        <v>0.22513922036595069</v>
      </c>
      <c r="D191" s="19">
        <v>0.18774860779634051</v>
      </c>
      <c r="E191" s="19">
        <v>0.10898965791567224</v>
      </c>
      <c r="F191" s="19">
        <v>0.23229912490055687</v>
      </c>
      <c r="G191" s="19">
        <v>5.8074781225139219E-2</v>
      </c>
      <c r="H191" s="19">
        <v>0.3524264120922832</v>
      </c>
      <c r="I191" s="19">
        <v>0.13365155131264916</v>
      </c>
      <c r="J191" s="19">
        <v>0.26809864757358792</v>
      </c>
      <c r="K191" s="19">
        <v>6.1256961018297536E-2</v>
      </c>
      <c r="L191" s="19">
        <v>4.1368337311058073E-2</v>
      </c>
      <c r="M191" s="19">
        <v>9.5465393794749408E-3</v>
      </c>
      <c r="N191" s="19">
        <v>0.10580747812251393</v>
      </c>
      <c r="O191" s="19">
        <v>0.13842482100238662</v>
      </c>
      <c r="P191" s="19">
        <v>0.32060461416070007</v>
      </c>
      <c r="Q191" s="2"/>
      <c r="R191" s="2"/>
      <c r="S191" s="2"/>
      <c r="T191" s="2"/>
      <c r="U191" s="2"/>
      <c r="V191" s="2"/>
      <c r="W191" s="2"/>
      <c r="X191" s="2"/>
      <c r="Y191" s="2"/>
    </row>
    <row r="192" spans="1:25" s="14" customFormat="1" x14ac:dyDescent="0.25">
      <c r="A192" s="5" t="s">
        <v>9</v>
      </c>
      <c r="B192" s="4">
        <v>596</v>
      </c>
      <c r="C192" s="19">
        <v>0.19295302013422819</v>
      </c>
      <c r="D192" s="19">
        <v>0.13590604026845637</v>
      </c>
      <c r="E192" s="19">
        <v>8.557046979865772E-2</v>
      </c>
      <c r="F192" s="19">
        <v>0.24664429530201343</v>
      </c>
      <c r="G192" s="19">
        <v>5.0335570469798654E-2</v>
      </c>
      <c r="H192" s="19">
        <v>0.37080536912751677</v>
      </c>
      <c r="I192" s="19">
        <v>0.10067114093959731</v>
      </c>
      <c r="J192" s="19">
        <v>0.21979865771812079</v>
      </c>
      <c r="K192" s="19">
        <v>6.5436241610738258E-2</v>
      </c>
      <c r="L192" s="19">
        <v>2.3489932885906041E-2</v>
      </c>
      <c r="M192" s="19">
        <v>1.1744966442953021E-2</v>
      </c>
      <c r="N192" s="19">
        <v>5.2013422818791948E-2</v>
      </c>
      <c r="O192" s="19">
        <v>0.15100671140939598</v>
      </c>
      <c r="P192" s="19">
        <v>0.33892617449664431</v>
      </c>
      <c r="Q192" s="2"/>
      <c r="R192" s="2"/>
      <c r="S192" s="2"/>
      <c r="T192" s="2"/>
      <c r="U192" s="2"/>
      <c r="V192" s="2"/>
      <c r="W192" s="2"/>
      <c r="X192" s="2"/>
      <c r="Y192" s="2"/>
    </row>
    <row r="193" spans="1:25" s="14" customFormat="1" x14ac:dyDescent="0.25">
      <c r="A193" s="5" t="s">
        <v>8</v>
      </c>
      <c r="B193" s="4">
        <v>670</v>
      </c>
      <c r="C193" s="19">
        <v>0.21791044776119403</v>
      </c>
      <c r="D193" s="19">
        <v>0.15223880597014924</v>
      </c>
      <c r="E193" s="19">
        <v>0.11791044776119403</v>
      </c>
      <c r="F193" s="19">
        <v>0.19104477611940299</v>
      </c>
      <c r="G193" s="19">
        <v>5.9701492537313432E-2</v>
      </c>
      <c r="H193" s="19">
        <v>0.35223880597014923</v>
      </c>
      <c r="I193" s="19">
        <v>0.13582089552238805</v>
      </c>
      <c r="J193" s="19">
        <v>0.24328358208955222</v>
      </c>
      <c r="K193" s="19">
        <v>6.7164179104477612E-2</v>
      </c>
      <c r="L193" s="19">
        <v>4.6268656716417909E-2</v>
      </c>
      <c r="M193" s="19">
        <v>4.4776119402985077E-3</v>
      </c>
      <c r="N193" s="19">
        <v>6.8656716417910449E-2</v>
      </c>
      <c r="O193" s="19">
        <v>0.13582089552238805</v>
      </c>
      <c r="P193" s="19">
        <v>0.34776119402985073</v>
      </c>
      <c r="Q193" s="2"/>
      <c r="R193" s="2"/>
      <c r="S193" s="2"/>
      <c r="T193" s="2"/>
      <c r="U193" s="2"/>
      <c r="V193" s="2"/>
      <c r="W193" s="2"/>
      <c r="X193" s="2"/>
      <c r="Y193" s="2"/>
    </row>
    <row r="194" spans="1:25" s="14" customFormat="1" x14ac:dyDescent="0.25">
      <c r="A194" s="5" t="s">
        <v>7</v>
      </c>
      <c r="B194" s="4">
        <v>393</v>
      </c>
      <c r="C194" s="19">
        <v>0.24936386768447838</v>
      </c>
      <c r="D194" s="19">
        <v>0.17302798982188294</v>
      </c>
      <c r="E194" s="19">
        <v>0.11195928753180662</v>
      </c>
      <c r="F194" s="19">
        <v>0.25954198473282442</v>
      </c>
      <c r="G194" s="19">
        <v>7.8880407124681931E-2</v>
      </c>
      <c r="H194" s="19">
        <v>0.45038167938931295</v>
      </c>
      <c r="I194" s="19">
        <v>0.21882951653944022</v>
      </c>
      <c r="J194" s="19">
        <v>0.30025445292620867</v>
      </c>
      <c r="K194" s="19">
        <v>9.1603053435114504E-2</v>
      </c>
      <c r="L194" s="19">
        <v>4.3256997455470736E-2</v>
      </c>
      <c r="M194" s="19">
        <v>3.0534351145038167E-2</v>
      </c>
      <c r="N194" s="19">
        <v>0.1272264631043257</v>
      </c>
      <c r="O194" s="19">
        <v>9.4147582697201013E-2</v>
      </c>
      <c r="P194" s="19">
        <v>0.2875318066157761</v>
      </c>
      <c r="Q194" s="2"/>
      <c r="R194" s="2"/>
      <c r="S194" s="2"/>
      <c r="T194" s="2"/>
      <c r="U194" s="2"/>
      <c r="V194" s="2"/>
      <c r="W194" s="2"/>
      <c r="X194" s="2"/>
      <c r="Y194" s="2"/>
    </row>
    <row r="195" spans="1:25" s="14" customFormat="1" x14ac:dyDescent="0.25">
      <c r="A195" s="5" t="s">
        <v>6</v>
      </c>
      <c r="B195" s="4">
        <v>525</v>
      </c>
      <c r="C195" s="19">
        <v>0.1657142857142857</v>
      </c>
      <c r="D195" s="19">
        <v>0.13714285714285715</v>
      </c>
      <c r="E195" s="19">
        <v>8.7619047619047624E-2</v>
      </c>
      <c r="F195" s="19">
        <v>0.19047619047619047</v>
      </c>
      <c r="G195" s="19">
        <v>5.3333333333333337E-2</v>
      </c>
      <c r="H195" s="19">
        <v>0.35238095238095241</v>
      </c>
      <c r="I195" s="19">
        <v>0.20190476190476189</v>
      </c>
      <c r="J195" s="19">
        <v>0.25714285714285712</v>
      </c>
      <c r="K195" s="19">
        <v>0.04</v>
      </c>
      <c r="L195" s="19">
        <v>5.904761904761905E-2</v>
      </c>
      <c r="M195" s="19">
        <v>3.8095238095238095E-3</v>
      </c>
      <c r="N195" s="19">
        <v>7.8095238095238093E-2</v>
      </c>
      <c r="O195" s="19">
        <v>0.18285714285714286</v>
      </c>
      <c r="P195" s="19">
        <v>0.29333333333333333</v>
      </c>
      <c r="Q195" s="2"/>
      <c r="R195" s="2"/>
      <c r="S195" s="2"/>
      <c r="T195" s="2"/>
      <c r="U195" s="2"/>
      <c r="V195" s="2"/>
      <c r="W195" s="2"/>
      <c r="X195" s="2"/>
      <c r="Y195" s="2"/>
    </row>
    <row r="196" spans="1:25" s="14" customFormat="1" x14ac:dyDescent="0.25">
      <c r="A196" s="5" t="s">
        <v>5</v>
      </c>
      <c r="B196" s="4">
        <v>1990</v>
      </c>
      <c r="C196" s="19">
        <v>0.21658291457286433</v>
      </c>
      <c r="D196" s="19">
        <v>0.15628140703517587</v>
      </c>
      <c r="E196" s="19">
        <v>0.10452261306532663</v>
      </c>
      <c r="F196" s="19">
        <v>0.21356783919597991</v>
      </c>
      <c r="G196" s="19">
        <v>6.0804020100502509E-2</v>
      </c>
      <c r="H196" s="19">
        <v>0.36381909547738694</v>
      </c>
      <c r="I196" s="19">
        <v>0.1527638190954774</v>
      </c>
      <c r="J196" s="19">
        <v>0.25527638190954771</v>
      </c>
      <c r="K196" s="19">
        <v>6.2311557788944726E-2</v>
      </c>
      <c r="L196" s="19">
        <v>3.9195979899497489E-2</v>
      </c>
      <c r="M196" s="19">
        <v>1.0050251256281407E-2</v>
      </c>
      <c r="N196" s="19">
        <v>7.9899497487437188E-2</v>
      </c>
      <c r="O196" s="19">
        <v>0.14974874371859295</v>
      </c>
      <c r="P196" s="19">
        <v>0.31608040201005028</v>
      </c>
      <c r="Q196" s="2"/>
      <c r="R196" s="2"/>
      <c r="S196" s="2"/>
      <c r="T196" s="2"/>
      <c r="U196" s="2"/>
      <c r="V196" s="2"/>
      <c r="W196" s="2"/>
      <c r="X196" s="2"/>
      <c r="Y196" s="2"/>
    </row>
    <row r="197" spans="1:25" s="14" customFormat="1" x14ac:dyDescent="0.25">
      <c r="A197" s="5" t="s">
        <v>4</v>
      </c>
      <c r="B197" s="4">
        <v>1334</v>
      </c>
      <c r="C197" s="19">
        <v>0.20614692653673164</v>
      </c>
      <c r="D197" s="19">
        <v>0.17541229385307347</v>
      </c>
      <c r="E197" s="19">
        <v>0.10419790104947527</v>
      </c>
      <c r="F197" s="19">
        <v>0.23688155922038981</v>
      </c>
      <c r="G197" s="19">
        <v>6.0719640179910044E-2</v>
      </c>
      <c r="H197" s="19">
        <v>0.36356821589205396</v>
      </c>
      <c r="I197" s="19">
        <v>0.13043478260869565</v>
      </c>
      <c r="J197" s="19">
        <v>0.24812593703148425</v>
      </c>
      <c r="K197" s="19">
        <v>6.5217391304347824E-2</v>
      </c>
      <c r="L197" s="19">
        <v>4.3478260869565216E-2</v>
      </c>
      <c r="M197" s="19">
        <v>1.1244377811094454E-2</v>
      </c>
      <c r="N197" s="19">
        <v>9.895052473763119E-2</v>
      </c>
      <c r="O197" s="19">
        <v>0.13643178410794601</v>
      </c>
      <c r="P197" s="19">
        <v>0.328335832083958</v>
      </c>
      <c r="Q197" s="2"/>
      <c r="R197" s="2"/>
      <c r="S197" s="2"/>
      <c r="T197" s="2"/>
      <c r="U197" s="2"/>
      <c r="V197" s="2"/>
      <c r="W197" s="2"/>
      <c r="X197" s="2"/>
      <c r="Y197" s="2"/>
    </row>
    <row r="198" spans="1:25" s="14" customFormat="1" x14ac:dyDescent="0.25">
      <c r="A198" s="5" t="s">
        <v>3</v>
      </c>
      <c r="B198" s="4">
        <v>898</v>
      </c>
      <c r="C198" s="19">
        <v>3.4521158129175944E-2</v>
      </c>
      <c r="D198" s="19">
        <v>3.5634743875278395E-2</v>
      </c>
      <c r="E198" s="19">
        <v>2.5612472160356347E-2</v>
      </c>
      <c r="F198" s="19">
        <v>6.2360801781737196E-2</v>
      </c>
      <c r="G198" s="19">
        <v>1.2249443207126948E-2</v>
      </c>
      <c r="H198" s="19">
        <v>0.10467706013363029</v>
      </c>
      <c r="I198" s="19">
        <v>7.9064587973273939E-2</v>
      </c>
      <c r="J198" s="19">
        <v>5.9020044543429843E-2</v>
      </c>
      <c r="K198" s="19">
        <v>1.1135857461024499E-2</v>
      </c>
      <c r="L198" s="19">
        <v>8.9086859688195987E-3</v>
      </c>
      <c r="M198" s="19">
        <v>1.1135857461024498E-3</v>
      </c>
      <c r="N198" s="19">
        <v>2.7839643652561249E-2</v>
      </c>
      <c r="O198" s="19">
        <v>0.24164810690423164</v>
      </c>
      <c r="P198" s="19">
        <v>0.52561247216035634</v>
      </c>
      <c r="Q198" s="2"/>
      <c r="R198" s="2"/>
      <c r="S198" s="2"/>
      <c r="T198" s="2"/>
      <c r="U198" s="2"/>
      <c r="V198" s="2"/>
      <c r="W198" s="2"/>
      <c r="X198" s="2"/>
      <c r="Y198" s="2"/>
    </row>
    <row r="199" spans="1:25" s="14" customFormat="1" x14ac:dyDescent="0.25">
      <c r="A199" s="5" t="s">
        <v>2</v>
      </c>
      <c r="B199" s="4">
        <v>1401</v>
      </c>
      <c r="C199" s="19">
        <v>0.14346895074946467</v>
      </c>
      <c r="D199" s="19">
        <v>0.14061384725196288</v>
      </c>
      <c r="E199" s="19">
        <v>8.9221984296930762E-2</v>
      </c>
      <c r="F199" s="19">
        <v>0.16630977872947894</v>
      </c>
      <c r="G199" s="19">
        <v>4.4967880085653104E-2</v>
      </c>
      <c r="H199" s="19">
        <v>0.3204853675945753</v>
      </c>
      <c r="I199" s="19">
        <v>0.145610278372591</v>
      </c>
      <c r="J199" s="19">
        <v>0.20342612419700215</v>
      </c>
      <c r="K199" s="19">
        <v>3.3547466095645968E-2</v>
      </c>
      <c r="L199" s="19">
        <v>2.4982155603140613E-2</v>
      </c>
      <c r="M199" s="19">
        <v>9.2790863668807989E-3</v>
      </c>
      <c r="N199" s="19">
        <v>7.7087794432548179E-2</v>
      </c>
      <c r="O199" s="19">
        <v>0.14632405424696646</v>
      </c>
      <c r="P199" s="19">
        <v>0.34618129907209139</v>
      </c>
      <c r="Q199" s="2"/>
      <c r="R199" s="2"/>
      <c r="S199" s="2"/>
      <c r="T199" s="2"/>
      <c r="U199" s="2"/>
      <c r="V199" s="2"/>
      <c r="W199" s="2"/>
      <c r="X199" s="2"/>
      <c r="Y199" s="2"/>
    </row>
    <row r="200" spans="1:25" s="14" customFormat="1" x14ac:dyDescent="0.25">
      <c r="A200" s="5" t="s">
        <v>1</v>
      </c>
      <c r="B200" s="4">
        <v>426</v>
      </c>
      <c r="C200" s="19">
        <v>0.31924882629107981</v>
      </c>
      <c r="D200" s="19">
        <v>0.20187793427230047</v>
      </c>
      <c r="E200" s="19">
        <v>0.14553990610328638</v>
      </c>
      <c r="F200" s="19">
        <v>0.29342723004694837</v>
      </c>
      <c r="G200" s="19">
        <v>7.746478873239436E-2</v>
      </c>
      <c r="H200" s="19">
        <v>0.50469483568075113</v>
      </c>
      <c r="I200" s="19">
        <v>0.17840375586854459</v>
      </c>
      <c r="J200" s="19">
        <v>0.36150234741784038</v>
      </c>
      <c r="K200" s="19">
        <v>8.4507042253521125E-2</v>
      </c>
      <c r="L200" s="19">
        <v>5.1643192488262914E-2</v>
      </c>
      <c r="M200" s="19">
        <v>1.4084507042253521E-2</v>
      </c>
      <c r="N200" s="19">
        <v>0.12910798122065728</v>
      </c>
      <c r="O200" s="19">
        <v>9.6244131455399062E-2</v>
      </c>
      <c r="P200" s="19">
        <v>0.18075117370892019</v>
      </c>
      <c r="Q200" s="2"/>
      <c r="R200" s="2"/>
      <c r="S200" s="2"/>
      <c r="T200" s="2"/>
      <c r="U200" s="2"/>
      <c r="V200" s="2"/>
      <c r="W200" s="2"/>
      <c r="X200" s="2"/>
      <c r="Y200" s="2"/>
    </row>
    <row r="201" spans="1:25" s="14" customFormat="1" x14ac:dyDescent="0.25">
      <c r="A201" s="5" t="s">
        <v>0</v>
      </c>
      <c r="B201" s="4">
        <v>677</v>
      </c>
      <c r="C201" s="19">
        <v>0.52437223042836045</v>
      </c>
      <c r="D201" s="19">
        <v>0.34859675036927623</v>
      </c>
      <c r="E201" s="19">
        <v>0.20974889217134415</v>
      </c>
      <c r="F201" s="19">
        <v>0.50664697193500741</v>
      </c>
      <c r="G201" s="19">
        <v>0.13884785819793205</v>
      </c>
      <c r="H201" s="19">
        <v>0.71639586410635159</v>
      </c>
      <c r="I201" s="19">
        <v>0.22895125553914328</v>
      </c>
      <c r="J201" s="19">
        <v>0.56277695716395859</v>
      </c>
      <c r="K201" s="19">
        <v>0.18020679468242246</v>
      </c>
      <c r="L201" s="19">
        <v>0.11078286558345643</v>
      </c>
      <c r="M201" s="19">
        <v>2.3633677991137372E-2</v>
      </c>
      <c r="N201" s="19">
        <v>0.15805022156573117</v>
      </c>
      <c r="O201" s="19">
        <v>2.8064992614475627E-2</v>
      </c>
      <c r="P201" s="19">
        <v>9.0103397341211228E-2</v>
      </c>
      <c r="Q201" s="2"/>
      <c r="R201" s="2"/>
      <c r="S201" s="2"/>
      <c r="T201" s="2"/>
      <c r="U201" s="2"/>
      <c r="V201" s="2"/>
      <c r="W201" s="2"/>
      <c r="X201" s="2"/>
      <c r="Y201" s="2"/>
    </row>
    <row r="202" spans="1:25" s="14" customFormat="1" x14ac:dyDescent="0.25">
      <c r="C202" s="31"/>
      <c r="D202" s="31"/>
      <c r="E202" s="31"/>
      <c r="F202" s="31"/>
      <c r="G202" s="31"/>
      <c r="H202" s="31"/>
      <c r="I202" s="31"/>
      <c r="J202" s="31"/>
      <c r="K202" s="31"/>
      <c r="L202" s="31"/>
      <c r="M202" s="31"/>
      <c r="N202" s="31"/>
      <c r="O202" s="31"/>
      <c r="P202" s="31"/>
    </row>
    <row r="203" spans="1:25" s="14" customFormat="1" x14ac:dyDescent="0.25">
      <c r="C203" s="31"/>
      <c r="D203" s="31"/>
      <c r="E203" s="31"/>
      <c r="F203" s="31"/>
      <c r="G203" s="31"/>
      <c r="H203" s="31"/>
      <c r="I203" s="31"/>
      <c r="J203" s="31"/>
      <c r="K203" s="31"/>
      <c r="L203" s="31"/>
      <c r="M203" s="31"/>
      <c r="N203" s="31"/>
      <c r="O203" s="31"/>
      <c r="P203" s="31"/>
    </row>
    <row r="204" spans="1:25" s="14" customFormat="1" x14ac:dyDescent="0.25">
      <c r="C204" s="31"/>
      <c r="D204" s="31"/>
      <c r="E204" s="31"/>
      <c r="F204" s="31"/>
      <c r="G204" s="31"/>
      <c r="H204" s="31"/>
      <c r="I204" s="31"/>
      <c r="J204" s="31"/>
      <c r="K204" s="31"/>
      <c r="L204" s="31"/>
      <c r="M204" s="31"/>
      <c r="N204" s="31"/>
      <c r="O204" s="31"/>
      <c r="P204" s="31"/>
    </row>
    <row r="205" spans="1:25" s="14" customFormat="1" x14ac:dyDescent="0.25">
      <c r="C205" s="31"/>
      <c r="D205" s="31"/>
      <c r="E205" s="31"/>
      <c r="F205" s="31"/>
      <c r="G205" s="31"/>
      <c r="H205" s="31"/>
      <c r="I205" s="31"/>
      <c r="J205" s="31"/>
      <c r="K205" s="31"/>
      <c r="L205" s="31"/>
      <c r="M205" s="31"/>
      <c r="N205" s="31"/>
      <c r="O205" s="31"/>
      <c r="P205" s="31"/>
    </row>
    <row r="206" spans="1:25" s="14" customFormat="1" x14ac:dyDescent="0.25">
      <c r="C206" s="31"/>
      <c r="D206" s="31"/>
      <c r="E206" s="31"/>
      <c r="F206" s="31"/>
      <c r="G206" s="31"/>
      <c r="H206" s="31"/>
      <c r="I206" s="31"/>
      <c r="J206" s="31"/>
      <c r="K206" s="31"/>
      <c r="L206" s="31"/>
      <c r="M206" s="31"/>
      <c r="N206" s="31"/>
      <c r="O206" s="31"/>
      <c r="P206" s="31"/>
    </row>
    <row r="207" spans="1:25" s="14" customFormat="1" x14ac:dyDescent="0.25">
      <c r="C207" s="31"/>
      <c r="D207" s="31"/>
      <c r="E207" s="31"/>
      <c r="F207" s="31"/>
      <c r="G207" s="31"/>
      <c r="H207" s="31"/>
      <c r="I207" s="31"/>
      <c r="J207" s="31"/>
      <c r="K207" s="31"/>
      <c r="L207" s="31"/>
      <c r="M207" s="31"/>
      <c r="N207" s="31"/>
      <c r="O207" s="31"/>
      <c r="P207" s="31"/>
    </row>
    <row r="208" spans="1:25" s="14" customFormat="1" x14ac:dyDescent="0.25">
      <c r="C208" s="31"/>
      <c r="D208" s="31"/>
      <c r="E208" s="31"/>
      <c r="F208" s="31"/>
      <c r="G208" s="31"/>
      <c r="H208" s="31"/>
      <c r="I208" s="31"/>
      <c r="J208" s="31"/>
      <c r="K208" s="31"/>
      <c r="L208" s="31"/>
      <c r="M208" s="31"/>
      <c r="N208" s="31"/>
      <c r="O208" s="31"/>
      <c r="P208" s="31"/>
    </row>
    <row r="209" spans="3:16" s="14" customFormat="1" x14ac:dyDescent="0.25">
      <c r="C209" s="31"/>
      <c r="D209" s="31"/>
      <c r="E209" s="31"/>
      <c r="F209" s="31"/>
      <c r="G209" s="31"/>
      <c r="H209" s="31"/>
      <c r="I209" s="31"/>
      <c r="J209" s="31"/>
      <c r="K209" s="31"/>
      <c r="L209" s="31"/>
      <c r="M209" s="31"/>
      <c r="N209" s="31"/>
      <c r="O209" s="31"/>
      <c r="P209" s="31"/>
    </row>
    <row r="210" spans="3:16" s="14" customFormat="1" x14ac:dyDescent="0.25">
      <c r="C210" s="31"/>
      <c r="D210" s="31"/>
      <c r="E210" s="31"/>
      <c r="F210" s="31"/>
      <c r="G210" s="31"/>
      <c r="H210" s="31"/>
      <c r="I210" s="31"/>
      <c r="J210" s="31"/>
      <c r="K210" s="31"/>
      <c r="L210" s="31"/>
      <c r="M210" s="31"/>
      <c r="N210" s="31"/>
      <c r="O210" s="31"/>
      <c r="P210" s="31"/>
    </row>
    <row r="211" spans="3:16" s="14" customFormat="1" x14ac:dyDescent="0.25">
      <c r="C211" s="31"/>
      <c r="D211" s="31"/>
      <c r="E211" s="31"/>
      <c r="F211" s="31"/>
      <c r="G211" s="31"/>
      <c r="H211" s="31"/>
      <c r="I211" s="31"/>
      <c r="J211" s="31"/>
      <c r="K211" s="31"/>
      <c r="L211" s="31"/>
      <c r="M211" s="31"/>
      <c r="N211" s="31"/>
      <c r="O211" s="31"/>
      <c r="P211" s="31"/>
    </row>
    <row r="212" spans="3:16" s="14" customFormat="1" x14ac:dyDescent="0.25">
      <c r="C212" s="31"/>
      <c r="D212" s="31"/>
      <c r="E212" s="31"/>
      <c r="F212" s="31"/>
      <c r="G212" s="31"/>
      <c r="H212" s="31"/>
      <c r="I212" s="31"/>
      <c r="J212" s="31"/>
      <c r="K212" s="31"/>
      <c r="L212" s="31"/>
      <c r="M212" s="31"/>
      <c r="N212" s="31"/>
      <c r="O212" s="31"/>
      <c r="P212" s="31"/>
    </row>
    <row r="213" spans="3:16" s="14" customFormat="1" x14ac:dyDescent="0.25">
      <c r="C213" s="31"/>
      <c r="D213" s="31"/>
      <c r="E213" s="31"/>
      <c r="F213" s="31"/>
      <c r="G213" s="31"/>
      <c r="H213" s="31"/>
      <c r="I213" s="31"/>
      <c r="J213" s="31"/>
      <c r="K213" s="31"/>
      <c r="L213" s="31"/>
      <c r="M213" s="31"/>
      <c r="N213" s="31"/>
      <c r="O213" s="31"/>
      <c r="P213" s="31"/>
    </row>
    <row r="214" spans="3:16" s="14" customFormat="1" x14ac:dyDescent="0.25">
      <c r="C214" s="31"/>
      <c r="D214" s="31"/>
      <c r="E214" s="31"/>
      <c r="F214" s="31"/>
      <c r="G214" s="31"/>
      <c r="H214" s="31"/>
      <c r="I214" s="31"/>
      <c r="J214" s="31"/>
      <c r="K214" s="31"/>
      <c r="L214" s="31"/>
      <c r="M214" s="31"/>
      <c r="N214" s="31"/>
      <c r="O214" s="31"/>
      <c r="P214" s="31"/>
    </row>
    <row r="215" spans="3:16" s="14" customFormat="1" x14ac:dyDescent="0.25">
      <c r="C215" s="31"/>
      <c r="D215" s="31"/>
      <c r="E215" s="31"/>
      <c r="F215" s="31"/>
      <c r="G215" s="31"/>
      <c r="H215" s="31"/>
      <c r="I215" s="31"/>
      <c r="J215" s="31"/>
      <c r="K215" s="31"/>
      <c r="L215" s="31"/>
      <c r="M215" s="31"/>
      <c r="N215" s="31"/>
      <c r="O215" s="31"/>
      <c r="P215" s="31"/>
    </row>
    <row r="216" spans="3:16" s="14" customFormat="1" x14ac:dyDescent="0.25">
      <c r="C216" s="31"/>
      <c r="D216" s="31"/>
      <c r="E216" s="31"/>
      <c r="F216" s="31"/>
      <c r="G216" s="31"/>
      <c r="H216" s="31"/>
      <c r="I216" s="31"/>
      <c r="J216" s="31"/>
      <c r="K216" s="31"/>
      <c r="L216" s="31"/>
      <c r="M216" s="31"/>
      <c r="N216" s="31"/>
      <c r="O216" s="31"/>
      <c r="P216" s="31"/>
    </row>
    <row r="217" spans="3:16" s="14" customFormat="1" x14ac:dyDescent="0.25">
      <c r="C217" s="31"/>
      <c r="D217" s="31"/>
      <c r="E217" s="31"/>
      <c r="F217" s="31"/>
      <c r="G217" s="31"/>
      <c r="H217" s="31"/>
      <c r="I217" s="31"/>
      <c r="J217" s="31"/>
      <c r="K217" s="31"/>
      <c r="L217" s="31"/>
      <c r="M217" s="31"/>
      <c r="N217" s="31"/>
      <c r="O217" s="31"/>
      <c r="P217" s="31"/>
    </row>
    <row r="218" spans="3:16" s="14" customFormat="1" x14ac:dyDescent="0.25">
      <c r="C218" s="31"/>
      <c r="D218" s="31"/>
      <c r="E218" s="31"/>
      <c r="F218" s="31"/>
      <c r="G218" s="31"/>
      <c r="H218" s="31"/>
      <c r="I218" s="31"/>
      <c r="J218" s="31"/>
      <c r="K218" s="31"/>
      <c r="L218" s="31"/>
      <c r="M218" s="31"/>
      <c r="N218" s="31"/>
      <c r="O218" s="31"/>
      <c r="P218" s="31"/>
    </row>
    <row r="219" spans="3:16" s="14" customFormat="1" x14ac:dyDescent="0.25">
      <c r="C219" s="31"/>
      <c r="D219" s="31"/>
      <c r="E219" s="31"/>
      <c r="F219" s="31"/>
      <c r="G219" s="31"/>
      <c r="H219" s="31"/>
      <c r="I219" s="31"/>
      <c r="J219" s="31"/>
      <c r="K219" s="31"/>
      <c r="L219" s="31"/>
      <c r="M219" s="31"/>
      <c r="N219" s="31"/>
      <c r="O219" s="31"/>
      <c r="P219" s="31"/>
    </row>
    <row r="220" spans="3:16" s="14" customFormat="1" x14ac:dyDescent="0.25">
      <c r="C220" s="31"/>
      <c r="D220" s="31"/>
      <c r="E220" s="31"/>
      <c r="F220" s="31"/>
      <c r="G220" s="31"/>
      <c r="H220" s="31"/>
      <c r="I220" s="31"/>
      <c r="J220" s="31"/>
      <c r="K220" s="31"/>
      <c r="L220" s="31"/>
      <c r="M220" s="31"/>
      <c r="N220" s="31"/>
      <c r="O220" s="31"/>
      <c r="P220" s="31"/>
    </row>
    <row r="221" spans="3:16" s="14" customFormat="1" x14ac:dyDescent="0.25">
      <c r="C221" s="31"/>
      <c r="D221" s="31"/>
      <c r="E221" s="31"/>
      <c r="F221" s="31"/>
      <c r="G221" s="31"/>
      <c r="H221" s="31"/>
      <c r="I221" s="31"/>
      <c r="J221" s="31"/>
      <c r="K221" s="31"/>
      <c r="L221" s="31"/>
      <c r="M221" s="31"/>
      <c r="N221" s="31"/>
      <c r="O221" s="31"/>
      <c r="P221" s="31"/>
    </row>
    <row r="222" spans="3:16" s="14" customFormat="1" x14ac:dyDescent="0.25">
      <c r="C222" s="31"/>
      <c r="D222" s="31"/>
      <c r="E222" s="31"/>
      <c r="F222" s="31"/>
      <c r="G222" s="31"/>
      <c r="H222" s="31"/>
      <c r="I222" s="31"/>
      <c r="J222" s="31"/>
      <c r="K222" s="31"/>
      <c r="L222" s="31"/>
      <c r="M222" s="31"/>
      <c r="N222" s="31"/>
      <c r="O222" s="31"/>
      <c r="P222" s="31"/>
    </row>
    <row r="223" spans="3:16" s="14" customFormat="1" x14ac:dyDescent="0.25">
      <c r="C223" s="31"/>
      <c r="D223" s="31"/>
      <c r="E223" s="31"/>
      <c r="F223" s="31"/>
      <c r="G223" s="31"/>
      <c r="H223" s="31"/>
      <c r="I223" s="31"/>
      <c r="J223" s="31"/>
      <c r="K223" s="31"/>
      <c r="L223" s="31"/>
      <c r="M223" s="31"/>
      <c r="N223" s="31"/>
      <c r="O223" s="31"/>
      <c r="P223" s="31"/>
    </row>
    <row r="224" spans="3:16" s="14" customFormat="1" x14ac:dyDescent="0.25">
      <c r="C224" s="31"/>
      <c r="D224" s="31"/>
      <c r="E224" s="31"/>
      <c r="F224" s="31"/>
      <c r="G224" s="31"/>
      <c r="H224" s="31"/>
      <c r="I224" s="31"/>
      <c r="J224" s="31"/>
      <c r="K224" s="31"/>
      <c r="L224" s="31"/>
      <c r="M224" s="31"/>
      <c r="N224" s="31"/>
      <c r="O224" s="31"/>
      <c r="P224" s="31"/>
    </row>
    <row r="225" spans="3:16" s="14" customFormat="1" x14ac:dyDescent="0.25">
      <c r="C225" s="31"/>
      <c r="D225" s="31"/>
      <c r="E225" s="31"/>
      <c r="F225" s="31"/>
      <c r="G225" s="31"/>
      <c r="H225" s="31"/>
      <c r="I225" s="31"/>
      <c r="J225" s="31"/>
      <c r="K225" s="31"/>
      <c r="L225" s="31"/>
      <c r="M225" s="31"/>
      <c r="N225" s="31"/>
      <c r="O225" s="31"/>
      <c r="P225" s="31"/>
    </row>
    <row r="226" spans="3:16" s="14" customFormat="1" x14ac:dyDescent="0.25">
      <c r="C226" s="31"/>
      <c r="D226" s="31"/>
      <c r="E226" s="31"/>
      <c r="F226" s="31"/>
      <c r="G226" s="31"/>
      <c r="H226" s="31"/>
      <c r="I226" s="31"/>
      <c r="J226" s="31"/>
      <c r="K226" s="31"/>
      <c r="L226" s="31"/>
      <c r="M226" s="31"/>
      <c r="N226" s="31"/>
      <c r="O226" s="31"/>
      <c r="P226" s="31"/>
    </row>
    <row r="227" spans="3:16" s="14" customFormat="1" x14ac:dyDescent="0.25">
      <c r="C227" s="31"/>
      <c r="D227" s="31"/>
      <c r="E227" s="31"/>
      <c r="F227" s="31"/>
      <c r="G227" s="31"/>
      <c r="H227" s="31"/>
      <c r="I227" s="31"/>
      <c r="J227" s="31"/>
      <c r="K227" s="31"/>
      <c r="L227" s="31"/>
      <c r="M227" s="31"/>
      <c r="N227" s="31"/>
      <c r="O227" s="31"/>
      <c r="P227" s="31"/>
    </row>
    <row r="228" spans="3:16" s="14" customFormat="1" x14ac:dyDescent="0.25">
      <c r="C228" s="31"/>
      <c r="D228" s="31"/>
      <c r="E228" s="31"/>
      <c r="F228" s="31"/>
      <c r="G228" s="31"/>
      <c r="H228" s="31"/>
      <c r="I228" s="31"/>
      <c r="J228" s="31"/>
      <c r="K228" s="31"/>
      <c r="L228" s="31"/>
      <c r="M228" s="31"/>
      <c r="N228" s="31"/>
      <c r="O228" s="31"/>
      <c r="P228" s="31"/>
    </row>
    <row r="229" spans="3:16" s="14" customFormat="1" x14ac:dyDescent="0.25">
      <c r="C229" s="31"/>
      <c r="D229" s="31"/>
      <c r="E229" s="31"/>
      <c r="F229" s="31"/>
      <c r="G229" s="31"/>
      <c r="H229" s="31"/>
      <c r="I229" s="31"/>
      <c r="J229" s="31"/>
      <c r="K229" s="31"/>
      <c r="L229" s="31"/>
      <c r="M229" s="31"/>
      <c r="N229" s="31"/>
      <c r="O229" s="31"/>
      <c r="P229" s="31"/>
    </row>
    <row r="230" spans="3:16" s="14" customFormat="1" x14ac:dyDescent="0.25">
      <c r="C230" s="31"/>
      <c r="D230" s="31"/>
      <c r="E230" s="31"/>
      <c r="F230" s="31"/>
      <c r="G230" s="31"/>
      <c r="H230" s="31"/>
      <c r="I230" s="31"/>
      <c r="J230" s="31"/>
      <c r="K230" s="31"/>
      <c r="L230" s="31"/>
      <c r="M230" s="31"/>
      <c r="N230" s="31"/>
      <c r="O230" s="31"/>
      <c r="P230" s="31"/>
    </row>
    <row r="231" spans="3:16" s="14" customFormat="1" x14ac:dyDescent="0.25">
      <c r="C231" s="31"/>
      <c r="D231" s="31"/>
      <c r="E231" s="31"/>
      <c r="F231" s="31"/>
      <c r="G231" s="31"/>
      <c r="H231" s="31"/>
      <c r="I231" s="31"/>
      <c r="J231" s="31"/>
      <c r="K231" s="31"/>
      <c r="L231" s="31"/>
      <c r="M231" s="31"/>
      <c r="N231" s="31"/>
      <c r="O231" s="31"/>
      <c r="P231" s="31"/>
    </row>
    <row r="232" spans="3:16" s="14" customFormat="1" x14ac:dyDescent="0.25">
      <c r="C232" s="31"/>
      <c r="D232" s="31"/>
      <c r="E232" s="31"/>
      <c r="F232" s="31"/>
      <c r="G232" s="31"/>
      <c r="H232" s="31"/>
      <c r="I232" s="31"/>
      <c r="J232" s="31"/>
      <c r="K232" s="31"/>
      <c r="L232" s="31"/>
      <c r="M232" s="31"/>
      <c r="N232" s="31"/>
      <c r="O232" s="31"/>
      <c r="P232" s="31"/>
    </row>
    <row r="233" spans="3:16" s="14" customFormat="1" x14ac:dyDescent="0.25">
      <c r="C233" s="31"/>
      <c r="D233" s="31"/>
      <c r="E233" s="31"/>
      <c r="F233" s="31"/>
      <c r="G233" s="31"/>
      <c r="H233" s="31"/>
      <c r="I233" s="31"/>
      <c r="J233" s="31"/>
      <c r="K233" s="31"/>
      <c r="L233" s="31"/>
      <c r="M233" s="31"/>
      <c r="N233" s="31"/>
      <c r="O233" s="31"/>
      <c r="P233" s="31"/>
    </row>
    <row r="234" spans="3:16" s="14" customFormat="1" x14ac:dyDescent="0.25">
      <c r="C234" s="31"/>
      <c r="D234" s="31"/>
      <c r="E234" s="31"/>
      <c r="F234" s="31"/>
      <c r="G234" s="31"/>
      <c r="H234" s="31"/>
      <c r="I234" s="31"/>
      <c r="J234" s="31"/>
      <c r="K234" s="31"/>
      <c r="L234" s="31"/>
      <c r="M234" s="31"/>
      <c r="N234" s="31"/>
      <c r="O234" s="31"/>
      <c r="P234" s="31"/>
    </row>
    <row r="235" spans="3:16" s="14" customFormat="1" x14ac:dyDescent="0.25">
      <c r="C235" s="31"/>
      <c r="D235" s="31"/>
      <c r="E235" s="31"/>
      <c r="F235" s="31"/>
      <c r="G235" s="31"/>
      <c r="H235" s="31"/>
      <c r="I235" s="31"/>
      <c r="J235" s="31"/>
      <c r="K235" s="31"/>
      <c r="L235" s="31"/>
      <c r="M235" s="31"/>
      <c r="N235" s="31"/>
      <c r="O235" s="31"/>
      <c r="P235" s="31"/>
    </row>
    <row r="236" spans="3:16" s="14" customFormat="1" x14ac:dyDescent="0.25">
      <c r="C236" s="31"/>
      <c r="D236" s="31"/>
      <c r="E236" s="31"/>
      <c r="F236" s="31"/>
      <c r="G236" s="31"/>
      <c r="H236" s="31"/>
      <c r="I236" s="31"/>
      <c r="J236" s="31"/>
      <c r="K236" s="31"/>
      <c r="L236" s="31"/>
      <c r="M236" s="31"/>
      <c r="N236" s="31"/>
      <c r="O236" s="31"/>
      <c r="P236" s="31"/>
    </row>
    <row r="237" spans="3:16" s="14" customFormat="1" x14ac:dyDescent="0.25">
      <c r="C237" s="31"/>
      <c r="D237" s="31"/>
      <c r="E237" s="31"/>
      <c r="F237" s="31"/>
      <c r="G237" s="31"/>
      <c r="H237" s="31"/>
      <c r="I237" s="31"/>
      <c r="J237" s="31"/>
      <c r="K237" s="31"/>
      <c r="L237" s="31"/>
      <c r="M237" s="31"/>
      <c r="N237" s="31"/>
      <c r="O237" s="31"/>
      <c r="P237" s="31"/>
    </row>
    <row r="238" spans="3:16" s="14" customFormat="1" x14ac:dyDescent="0.25">
      <c r="C238" s="31"/>
      <c r="D238" s="31"/>
      <c r="E238" s="31"/>
      <c r="F238" s="31"/>
      <c r="G238" s="31"/>
      <c r="H238" s="31"/>
      <c r="I238" s="31"/>
      <c r="J238" s="31"/>
      <c r="K238" s="31"/>
      <c r="L238" s="31"/>
      <c r="M238" s="31"/>
      <c r="N238" s="31"/>
      <c r="O238" s="31"/>
      <c r="P238" s="31"/>
    </row>
    <row r="239" spans="3:16" s="14" customFormat="1" x14ac:dyDescent="0.25">
      <c r="C239" s="31"/>
      <c r="D239" s="31"/>
      <c r="E239" s="31"/>
      <c r="F239" s="31"/>
      <c r="G239" s="31"/>
      <c r="H239" s="31"/>
      <c r="I239" s="31"/>
      <c r="J239" s="31"/>
      <c r="K239" s="31"/>
      <c r="L239" s="31"/>
      <c r="M239" s="31"/>
      <c r="N239" s="31"/>
      <c r="O239" s="31"/>
      <c r="P239" s="31"/>
    </row>
    <row r="240" spans="3:16" s="14" customFormat="1" x14ac:dyDescent="0.25">
      <c r="C240" s="31"/>
      <c r="D240" s="31"/>
      <c r="E240" s="31"/>
      <c r="F240" s="31"/>
      <c r="G240" s="31"/>
      <c r="H240" s="31"/>
      <c r="I240" s="31"/>
      <c r="J240" s="31"/>
      <c r="K240" s="31"/>
      <c r="L240" s="31"/>
      <c r="M240" s="31"/>
      <c r="N240" s="31"/>
      <c r="O240" s="31"/>
      <c r="P240" s="31"/>
    </row>
    <row r="241" spans="3:16" s="14" customFormat="1" x14ac:dyDescent="0.25">
      <c r="C241" s="31"/>
      <c r="D241" s="31"/>
      <c r="E241" s="31"/>
      <c r="F241" s="31"/>
      <c r="G241" s="31"/>
      <c r="H241" s="31"/>
      <c r="I241" s="31"/>
      <c r="J241" s="31"/>
      <c r="K241" s="31"/>
      <c r="L241" s="31"/>
      <c r="M241" s="31"/>
      <c r="N241" s="31"/>
      <c r="O241" s="31"/>
      <c r="P241" s="31"/>
    </row>
    <row r="242" spans="3:16" s="14" customFormat="1" x14ac:dyDescent="0.25">
      <c r="C242" s="31"/>
      <c r="D242" s="31"/>
      <c r="E242" s="31"/>
      <c r="F242" s="31"/>
      <c r="G242" s="31"/>
      <c r="H242" s="31"/>
      <c r="I242" s="31"/>
      <c r="J242" s="31"/>
      <c r="K242" s="31"/>
      <c r="L242" s="31"/>
      <c r="M242" s="31"/>
      <c r="N242" s="31"/>
      <c r="O242" s="31"/>
      <c r="P242" s="31"/>
    </row>
    <row r="243" spans="3:16" s="14" customFormat="1" x14ac:dyDescent="0.25">
      <c r="C243" s="31"/>
      <c r="D243" s="31"/>
      <c r="E243" s="31"/>
      <c r="F243" s="31"/>
      <c r="G243" s="31"/>
      <c r="H243" s="31"/>
      <c r="I243" s="31"/>
      <c r="J243" s="31"/>
      <c r="K243" s="31"/>
      <c r="L243" s="31"/>
      <c r="M243" s="31"/>
      <c r="N243" s="31"/>
      <c r="O243" s="31"/>
      <c r="P243" s="31"/>
    </row>
    <row r="244" spans="3:16" s="14" customFormat="1" x14ac:dyDescent="0.25">
      <c r="C244" s="31"/>
      <c r="D244" s="31"/>
      <c r="E244" s="31"/>
      <c r="F244" s="31"/>
      <c r="G244" s="31"/>
      <c r="H244" s="31"/>
      <c r="I244" s="31"/>
      <c r="J244" s="31"/>
      <c r="K244" s="31"/>
      <c r="L244" s="31"/>
      <c r="M244" s="31"/>
      <c r="N244" s="31"/>
      <c r="O244" s="31"/>
      <c r="P244" s="31"/>
    </row>
    <row r="245" spans="3:16" s="14" customFormat="1" x14ac:dyDescent="0.25">
      <c r="C245" s="31"/>
      <c r="D245" s="31"/>
      <c r="E245" s="31"/>
      <c r="F245" s="31"/>
      <c r="G245" s="31"/>
      <c r="H245" s="31"/>
      <c r="I245" s="31"/>
      <c r="J245" s="31"/>
      <c r="K245" s="31"/>
      <c r="L245" s="31"/>
      <c r="M245" s="31"/>
      <c r="N245" s="31"/>
      <c r="O245" s="31"/>
      <c r="P245" s="31"/>
    </row>
    <row r="246" spans="3:16" s="14" customFormat="1" x14ac:dyDescent="0.25">
      <c r="C246" s="31"/>
      <c r="D246" s="31"/>
      <c r="E246" s="31"/>
      <c r="F246" s="31"/>
      <c r="G246" s="31"/>
      <c r="H246" s="31"/>
      <c r="I246" s="31"/>
      <c r="J246" s="31"/>
      <c r="K246" s="31"/>
      <c r="L246" s="31"/>
      <c r="M246" s="31"/>
      <c r="N246" s="31"/>
      <c r="O246" s="31"/>
      <c r="P246" s="31"/>
    </row>
    <row r="247" spans="3:16" s="14" customFormat="1" x14ac:dyDescent="0.25">
      <c r="C247" s="31"/>
      <c r="D247" s="31"/>
      <c r="E247" s="31"/>
      <c r="F247" s="31"/>
      <c r="G247" s="31"/>
      <c r="H247" s="31"/>
      <c r="I247" s="31"/>
      <c r="J247" s="31"/>
      <c r="K247" s="31"/>
      <c r="L247" s="31"/>
      <c r="M247" s="31"/>
      <c r="N247" s="31"/>
      <c r="O247" s="31"/>
      <c r="P247" s="31"/>
    </row>
    <row r="248" spans="3:16" s="14" customFormat="1" x14ac:dyDescent="0.25">
      <c r="C248" s="31"/>
      <c r="D248" s="31"/>
      <c r="E248" s="31"/>
      <c r="F248" s="31"/>
      <c r="G248" s="31"/>
      <c r="H248" s="31"/>
      <c r="I248" s="31"/>
      <c r="J248" s="31"/>
      <c r="K248" s="31"/>
      <c r="L248" s="31"/>
      <c r="M248" s="31"/>
      <c r="N248" s="31"/>
      <c r="O248" s="31"/>
      <c r="P248" s="31"/>
    </row>
    <row r="249" spans="3:16" s="14" customFormat="1" x14ac:dyDescent="0.25">
      <c r="C249" s="31"/>
      <c r="D249" s="31"/>
      <c r="E249" s="31"/>
      <c r="F249" s="31"/>
      <c r="G249" s="31"/>
      <c r="H249" s="31"/>
      <c r="I249" s="31"/>
      <c r="J249" s="31"/>
      <c r="K249" s="31"/>
      <c r="L249" s="31"/>
      <c r="M249" s="31"/>
      <c r="N249" s="31"/>
      <c r="O249" s="31"/>
      <c r="P249" s="31"/>
    </row>
    <row r="250" spans="3:16" s="14" customFormat="1" x14ac:dyDescent="0.25">
      <c r="C250" s="31"/>
      <c r="D250" s="31"/>
      <c r="E250" s="31"/>
      <c r="F250" s="31"/>
      <c r="G250" s="31"/>
      <c r="H250" s="31"/>
      <c r="I250" s="31"/>
      <c r="J250" s="31"/>
      <c r="K250" s="31"/>
      <c r="L250" s="31"/>
      <c r="M250" s="31"/>
      <c r="N250" s="31"/>
      <c r="O250" s="31"/>
      <c r="P250" s="31"/>
    </row>
    <row r="251" spans="3:16" s="14" customFormat="1" x14ac:dyDescent="0.25">
      <c r="C251" s="31"/>
      <c r="D251" s="31"/>
      <c r="E251" s="31"/>
      <c r="F251" s="31"/>
      <c r="G251" s="31"/>
      <c r="H251" s="31"/>
      <c r="I251" s="31"/>
      <c r="J251" s="31"/>
      <c r="K251" s="31"/>
      <c r="L251" s="31"/>
      <c r="M251" s="31"/>
      <c r="N251" s="31"/>
      <c r="O251" s="31"/>
      <c r="P251" s="31"/>
    </row>
    <row r="252" spans="3:16" s="14" customFormat="1" x14ac:dyDescent="0.25">
      <c r="C252" s="31"/>
      <c r="D252" s="31"/>
      <c r="E252" s="31"/>
      <c r="F252" s="31"/>
      <c r="G252" s="31"/>
      <c r="H252" s="31"/>
      <c r="I252" s="31"/>
      <c r="J252" s="31"/>
      <c r="K252" s="31"/>
      <c r="L252" s="31"/>
      <c r="M252" s="31"/>
      <c r="N252" s="31"/>
      <c r="O252" s="31"/>
      <c r="P252" s="31"/>
    </row>
    <row r="253" spans="3:16" s="14" customFormat="1" x14ac:dyDescent="0.25">
      <c r="C253" s="31"/>
      <c r="D253" s="31"/>
      <c r="E253" s="31"/>
      <c r="F253" s="31"/>
      <c r="G253" s="31"/>
      <c r="H253" s="31"/>
      <c r="I253" s="31"/>
      <c r="J253" s="31"/>
      <c r="K253" s="31"/>
      <c r="L253" s="31"/>
      <c r="M253" s="31"/>
      <c r="N253" s="31"/>
      <c r="O253" s="31"/>
      <c r="P253" s="31"/>
    </row>
    <row r="254" spans="3:16" s="14" customFormat="1" x14ac:dyDescent="0.25">
      <c r="C254" s="31"/>
      <c r="D254" s="31"/>
      <c r="E254" s="31"/>
      <c r="F254" s="31"/>
      <c r="G254" s="31"/>
      <c r="H254" s="31"/>
      <c r="I254" s="31"/>
      <c r="J254" s="31"/>
      <c r="K254" s="31"/>
      <c r="L254" s="31"/>
      <c r="M254" s="31"/>
      <c r="N254" s="31"/>
      <c r="O254" s="31"/>
      <c r="P254" s="31"/>
    </row>
    <row r="255" spans="3:16" s="14" customFormat="1" x14ac:dyDescent="0.25">
      <c r="C255" s="31"/>
      <c r="D255" s="31"/>
      <c r="E255" s="31"/>
      <c r="F255" s="31"/>
      <c r="G255" s="31"/>
      <c r="H255" s="31"/>
      <c r="I255" s="31"/>
      <c r="J255" s="31"/>
      <c r="K255" s="31"/>
      <c r="L255" s="31"/>
      <c r="M255" s="31"/>
      <c r="N255" s="31"/>
      <c r="O255" s="31"/>
      <c r="P255" s="31"/>
    </row>
    <row r="256" spans="3:16" s="14" customFormat="1" x14ac:dyDescent="0.25">
      <c r="C256" s="31"/>
      <c r="D256" s="31"/>
      <c r="E256" s="31"/>
      <c r="F256" s="31"/>
      <c r="G256" s="31"/>
      <c r="H256" s="31"/>
      <c r="I256" s="31"/>
      <c r="J256" s="31"/>
      <c r="K256" s="31"/>
      <c r="L256" s="31"/>
      <c r="M256" s="31"/>
      <c r="N256" s="31"/>
      <c r="O256" s="31"/>
      <c r="P256" s="31"/>
    </row>
    <row r="257" spans="3:16" s="14" customFormat="1" x14ac:dyDescent="0.25">
      <c r="C257" s="31"/>
      <c r="D257" s="31"/>
      <c r="E257" s="31"/>
      <c r="F257" s="31"/>
      <c r="G257" s="31"/>
      <c r="H257" s="31"/>
      <c r="I257" s="31"/>
      <c r="J257" s="31"/>
      <c r="K257" s="31"/>
      <c r="L257" s="31"/>
      <c r="M257" s="31"/>
      <c r="N257" s="31"/>
      <c r="O257" s="31"/>
      <c r="P257" s="31"/>
    </row>
    <row r="258" spans="3:16" s="14" customFormat="1" x14ac:dyDescent="0.25">
      <c r="C258" s="31"/>
      <c r="D258" s="31"/>
      <c r="E258" s="31"/>
      <c r="F258" s="31"/>
      <c r="G258" s="31"/>
      <c r="H258" s="31"/>
      <c r="I258" s="31"/>
      <c r="J258" s="31"/>
      <c r="K258" s="31"/>
      <c r="L258" s="31"/>
      <c r="M258" s="31"/>
      <c r="N258" s="31"/>
      <c r="O258" s="31"/>
      <c r="P258" s="31"/>
    </row>
    <row r="259" spans="3:16" s="14" customFormat="1" x14ac:dyDescent="0.25">
      <c r="C259" s="31"/>
      <c r="D259" s="31"/>
      <c r="E259" s="31"/>
      <c r="F259" s="31"/>
      <c r="G259" s="31"/>
      <c r="H259" s="31"/>
      <c r="I259" s="31"/>
      <c r="J259" s="31"/>
      <c r="K259" s="31"/>
      <c r="L259" s="31"/>
      <c r="M259" s="31"/>
      <c r="N259" s="31"/>
      <c r="O259" s="31"/>
      <c r="P259" s="31"/>
    </row>
    <row r="260" spans="3:16" s="14" customFormat="1" x14ac:dyDescent="0.25">
      <c r="C260" s="31"/>
      <c r="D260" s="31"/>
      <c r="E260" s="31"/>
      <c r="F260" s="31"/>
      <c r="G260" s="31"/>
      <c r="H260" s="31"/>
      <c r="I260" s="31"/>
      <c r="J260" s="31"/>
      <c r="K260" s="31"/>
      <c r="L260" s="31"/>
      <c r="M260" s="31"/>
      <c r="N260" s="31"/>
      <c r="O260" s="31"/>
      <c r="P260" s="31"/>
    </row>
    <row r="261" spans="3:16" s="14" customFormat="1" x14ac:dyDescent="0.25">
      <c r="C261" s="31"/>
      <c r="D261" s="31"/>
      <c r="E261" s="31"/>
      <c r="F261" s="31"/>
      <c r="G261" s="31"/>
      <c r="H261" s="31"/>
      <c r="I261" s="31"/>
      <c r="J261" s="31"/>
      <c r="K261" s="31"/>
      <c r="L261" s="31"/>
      <c r="M261" s="31"/>
      <c r="N261" s="31"/>
      <c r="O261" s="31"/>
      <c r="P261" s="31"/>
    </row>
    <row r="262" spans="3:16" s="14" customFormat="1" x14ac:dyDescent="0.25">
      <c r="C262" s="31"/>
      <c r="D262" s="31"/>
      <c r="E262" s="31"/>
      <c r="F262" s="31"/>
      <c r="G262" s="31"/>
      <c r="H262" s="31"/>
      <c r="I262" s="31"/>
      <c r="J262" s="31"/>
      <c r="K262" s="31"/>
      <c r="L262" s="31"/>
      <c r="M262" s="31"/>
      <c r="N262" s="31"/>
      <c r="O262" s="31"/>
      <c r="P262" s="31"/>
    </row>
    <row r="263" spans="3:16" s="14" customFormat="1" x14ac:dyDescent="0.25">
      <c r="C263" s="31"/>
      <c r="D263" s="31"/>
      <c r="E263" s="31"/>
      <c r="F263" s="31"/>
      <c r="G263" s="31"/>
      <c r="H263" s="31"/>
      <c r="I263" s="31"/>
      <c r="J263" s="31"/>
      <c r="K263" s="31"/>
      <c r="L263" s="31"/>
      <c r="M263" s="31"/>
      <c r="N263" s="31"/>
      <c r="O263" s="31"/>
      <c r="P263" s="31"/>
    </row>
    <row r="264" spans="3:16" s="14" customFormat="1" x14ac:dyDescent="0.25">
      <c r="C264" s="31"/>
      <c r="D264" s="31"/>
      <c r="E264" s="31"/>
      <c r="F264" s="31"/>
      <c r="G264" s="31"/>
      <c r="H264" s="31"/>
      <c r="I264" s="31"/>
      <c r="J264" s="31"/>
      <c r="K264" s="31"/>
      <c r="L264" s="31"/>
      <c r="M264" s="31"/>
      <c r="N264" s="31"/>
      <c r="O264" s="31"/>
      <c r="P264" s="31"/>
    </row>
  </sheetData>
  <mergeCells count="2">
    <mergeCell ref="D3:J4"/>
    <mergeCell ref="D5:J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87EC-00E7-4DA6-A336-2685B2CC2A19}">
  <dimension ref="A1:BC392"/>
  <sheetViews>
    <sheetView workbookViewId="0">
      <pane ySplit="1" topLeftCell="A2" activePane="bottomLeft" state="frozenSplit"/>
      <selection pane="bottomLeft"/>
    </sheetView>
  </sheetViews>
  <sheetFormatPr defaultRowHeight="15" x14ac:dyDescent="0.25"/>
  <cols>
    <col min="1" max="1" width="16" customWidth="1"/>
    <col min="3" max="3" width="16.28515625" style="32" customWidth="1"/>
    <col min="4" max="4" width="14.42578125" style="32" customWidth="1"/>
    <col min="5" max="5" width="17" style="32" customWidth="1"/>
    <col min="6" max="6" width="14" style="32" customWidth="1"/>
    <col min="7" max="7" width="15" style="32" customWidth="1"/>
    <col min="8" max="8" width="12.7109375" style="32" customWidth="1"/>
    <col min="9" max="9" width="21" style="32" customWidth="1"/>
    <col min="10" max="10" width="25.28515625" style="32" customWidth="1"/>
    <col min="11" max="11" width="16" style="32" customWidth="1"/>
    <col min="12" max="12" width="18.28515625" style="32" customWidth="1"/>
    <col min="13" max="13" width="14.85546875" style="32" customWidth="1"/>
    <col min="14" max="14" width="9.7109375" style="32" customWidth="1"/>
    <col min="15" max="15" width="17.140625" style="32" customWidth="1"/>
    <col min="16" max="16" width="16.28515625" style="32" customWidth="1"/>
    <col min="17" max="17" width="18.85546875" style="32" customWidth="1"/>
    <col min="18" max="18" width="14.42578125" style="32" customWidth="1"/>
    <col min="19" max="19" width="16.140625" customWidth="1"/>
    <col min="20" max="20" width="11.140625" customWidth="1"/>
    <col min="22" max="23" width="19.5703125" customWidth="1"/>
    <col min="24" max="24" width="18.28515625" customWidth="1"/>
    <col min="25" max="25" width="21.42578125" bestFit="1" customWidth="1"/>
    <col min="26" max="55" width="9.140625" style="1"/>
  </cols>
  <sheetData>
    <row r="1" spans="1:25" ht="21" x14ac:dyDescent="0.25">
      <c r="A1" s="50" t="str">
        <f>HYPERLINK("#'Table of Contents'!A13","Table of Contents")</f>
        <v>Table of Contents</v>
      </c>
      <c r="B1" s="1"/>
      <c r="C1" s="18"/>
      <c r="D1" s="18"/>
      <c r="E1" s="18"/>
      <c r="F1" s="18"/>
      <c r="G1" s="18"/>
      <c r="H1" s="18"/>
      <c r="I1" s="18"/>
      <c r="J1" s="18"/>
      <c r="K1" s="18"/>
      <c r="L1" s="18"/>
      <c r="M1" s="18"/>
      <c r="N1" s="18"/>
      <c r="O1" s="18"/>
      <c r="P1" s="18"/>
      <c r="Q1" s="18"/>
      <c r="R1" s="18"/>
      <c r="S1" s="1"/>
      <c r="T1" s="1"/>
      <c r="U1" s="1"/>
      <c r="V1" s="1"/>
      <c r="W1" s="1"/>
      <c r="X1" s="1"/>
      <c r="Y1" s="1"/>
    </row>
    <row r="2" spans="1:25" x14ac:dyDescent="0.25">
      <c r="A2" s="1"/>
      <c r="B2" s="1"/>
      <c r="C2" s="18"/>
      <c r="D2" s="18"/>
      <c r="E2" s="18"/>
      <c r="F2" s="18"/>
      <c r="G2" s="18"/>
      <c r="H2" s="18"/>
      <c r="I2" s="18"/>
      <c r="J2" s="18"/>
      <c r="K2" s="18"/>
      <c r="L2" s="18"/>
      <c r="M2" s="18"/>
      <c r="N2" s="18"/>
      <c r="O2" s="18"/>
      <c r="P2" s="18"/>
      <c r="Q2" s="18"/>
      <c r="R2" s="18"/>
      <c r="S2" s="1"/>
      <c r="T2" s="1"/>
      <c r="U2" s="1"/>
      <c r="V2" s="1"/>
      <c r="W2" s="1"/>
      <c r="X2" s="1"/>
      <c r="Y2" s="1"/>
    </row>
    <row r="3" spans="1:25" x14ac:dyDescent="0.25">
      <c r="A3" s="1"/>
      <c r="B3" s="1"/>
      <c r="C3" s="18"/>
      <c r="D3" s="54" t="s">
        <v>229</v>
      </c>
      <c r="E3" s="54"/>
      <c r="F3" s="54"/>
      <c r="G3" s="54"/>
      <c r="H3" s="54"/>
      <c r="I3" s="54"/>
      <c r="J3" s="54"/>
      <c r="K3" s="18"/>
      <c r="L3" s="18"/>
      <c r="M3" s="18"/>
      <c r="N3" s="18"/>
      <c r="O3" s="18"/>
      <c r="P3" s="18"/>
      <c r="Q3" s="18"/>
      <c r="R3" s="18"/>
      <c r="S3" s="1"/>
      <c r="T3" s="1"/>
      <c r="U3" s="1"/>
      <c r="V3" s="1"/>
      <c r="W3" s="1"/>
      <c r="X3" s="1"/>
      <c r="Y3" s="1"/>
    </row>
    <row r="4" spans="1:25" x14ac:dyDescent="0.25">
      <c r="A4" s="1"/>
      <c r="B4" s="1"/>
      <c r="C4" s="18"/>
      <c r="D4" s="54"/>
      <c r="E4" s="54"/>
      <c r="F4" s="54"/>
      <c r="G4" s="54"/>
      <c r="H4" s="54"/>
      <c r="I4" s="54"/>
      <c r="J4" s="54"/>
      <c r="K4" s="18"/>
      <c r="L4" s="18"/>
      <c r="M4" s="18"/>
      <c r="N4" s="18"/>
      <c r="O4" s="18"/>
      <c r="P4" s="18"/>
      <c r="Q4" s="18"/>
      <c r="R4" s="18"/>
      <c r="S4" s="1"/>
      <c r="T4" s="1"/>
      <c r="U4" s="1"/>
      <c r="V4" s="1"/>
      <c r="W4" s="1"/>
      <c r="X4" s="1"/>
      <c r="Y4" s="1"/>
    </row>
    <row r="5" spans="1:25" x14ac:dyDescent="0.25">
      <c r="A5" s="1"/>
      <c r="B5" s="1"/>
      <c r="C5" s="18"/>
      <c r="D5" s="54"/>
      <c r="E5" s="54"/>
      <c r="F5" s="54"/>
      <c r="G5" s="54"/>
      <c r="H5" s="54"/>
      <c r="I5" s="54"/>
      <c r="J5" s="54"/>
      <c r="K5" s="18"/>
      <c r="L5" s="18"/>
      <c r="M5" s="18"/>
      <c r="N5" s="18"/>
      <c r="O5" s="18"/>
      <c r="P5" s="18"/>
      <c r="Q5" s="18"/>
      <c r="R5" s="18"/>
      <c r="S5" s="1"/>
      <c r="T5" s="1"/>
      <c r="U5" s="1"/>
      <c r="V5" s="1"/>
      <c r="W5" s="1"/>
      <c r="X5" s="1"/>
      <c r="Y5" s="1"/>
    </row>
    <row r="6" spans="1:25" x14ac:dyDescent="0.25">
      <c r="A6" s="1"/>
      <c r="B6" s="1"/>
      <c r="C6" s="18"/>
      <c r="D6" s="54"/>
      <c r="E6" s="54"/>
      <c r="F6" s="54"/>
      <c r="G6" s="54"/>
      <c r="H6" s="54"/>
      <c r="I6" s="54"/>
      <c r="J6" s="54"/>
      <c r="K6" s="18"/>
      <c r="L6" s="18"/>
      <c r="M6" s="18"/>
      <c r="N6" s="18"/>
      <c r="O6" s="18"/>
      <c r="P6" s="18"/>
      <c r="Q6" s="18"/>
      <c r="R6" s="18"/>
      <c r="S6" s="1"/>
      <c r="T6" s="1"/>
      <c r="U6" s="1"/>
      <c r="V6" s="1"/>
      <c r="W6" s="1"/>
      <c r="X6" s="1"/>
      <c r="Y6" s="1"/>
    </row>
    <row r="7" spans="1:25" x14ac:dyDescent="0.25">
      <c r="A7" s="1"/>
      <c r="B7" s="1"/>
      <c r="C7" s="18"/>
      <c r="D7" s="18"/>
      <c r="E7" s="18"/>
      <c r="F7" s="18"/>
      <c r="G7" s="18"/>
      <c r="H7" s="18"/>
      <c r="I7" s="18"/>
      <c r="J7" s="18"/>
      <c r="K7" s="18"/>
      <c r="L7" s="18"/>
      <c r="M7" s="18"/>
      <c r="N7" s="18"/>
      <c r="O7" s="18"/>
      <c r="P7" s="18"/>
      <c r="Q7" s="18"/>
      <c r="R7" s="18"/>
      <c r="S7" s="1"/>
      <c r="T7" s="1"/>
      <c r="U7" s="1"/>
      <c r="V7" s="1"/>
      <c r="W7" s="1"/>
      <c r="X7" s="1"/>
      <c r="Y7" s="1"/>
    </row>
    <row r="8" spans="1:25" x14ac:dyDescent="0.25">
      <c r="A8" s="1"/>
      <c r="B8" s="1"/>
      <c r="C8" s="18"/>
      <c r="D8" s="18"/>
      <c r="E8" s="18"/>
      <c r="F8" s="18"/>
      <c r="G8" s="18"/>
      <c r="H8" s="18"/>
      <c r="I8" s="18"/>
      <c r="J8" s="18"/>
      <c r="K8" s="18"/>
      <c r="L8" s="18"/>
      <c r="M8" s="18"/>
      <c r="N8" s="18"/>
      <c r="O8" s="18"/>
      <c r="P8" s="18"/>
      <c r="Q8" s="18"/>
      <c r="R8" s="18"/>
      <c r="S8" s="1"/>
      <c r="T8" s="1"/>
      <c r="U8" s="1"/>
      <c r="V8" s="1"/>
      <c r="W8" s="1"/>
      <c r="X8" s="1"/>
      <c r="Y8" s="1"/>
    </row>
    <row r="9" spans="1:25" x14ac:dyDescent="0.25">
      <c r="A9" s="1"/>
      <c r="B9" s="1"/>
      <c r="C9" s="18"/>
      <c r="D9" s="18"/>
      <c r="E9" s="18"/>
      <c r="F9" s="18"/>
      <c r="G9" s="18"/>
      <c r="H9" s="18"/>
      <c r="I9" s="18"/>
      <c r="J9" s="18"/>
      <c r="K9" s="18"/>
      <c r="L9" s="18"/>
      <c r="M9" s="18"/>
      <c r="N9" s="18"/>
      <c r="O9" s="18"/>
      <c r="P9" s="18"/>
      <c r="Q9" s="18"/>
      <c r="R9" s="18"/>
      <c r="S9" s="1"/>
      <c r="T9" s="1"/>
      <c r="U9" s="1"/>
      <c r="V9" s="1"/>
      <c r="W9" s="1"/>
      <c r="X9" s="1"/>
      <c r="Y9" s="1"/>
    </row>
    <row r="10" spans="1:25" x14ac:dyDescent="0.25">
      <c r="A10" s="1"/>
      <c r="B10" s="1"/>
      <c r="C10" s="18"/>
      <c r="D10" s="18"/>
      <c r="E10" s="18"/>
      <c r="F10" s="18"/>
      <c r="G10" s="18"/>
      <c r="H10" s="18"/>
      <c r="I10" s="18"/>
      <c r="J10" s="18"/>
      <c r="K10" s="18"/>
      <c r="L10" s="18"/>
      <c r="M10" s="18"/>
      <c r="N10" s="18"/>
      <c r="O10" s="18"/>
      <c r="P10" s="18"/>
      <c r="Q10" s="18"/>
      <c r="R10" s="18"/>
      <c r="S10" s="1"/>
      <c r="T10" s="1"/>
      <c r="U10" s="1"/>
      <c r="V10" s="1"/>
      <c r="W10" s="1"/>
      <c r="X10" s="1"/>
      <c r="Y10" s="1"/>
    </row>
    <row r="11" spans="1:25" s="1" customFormat="1" x14ac:dyDescent="0.25">
      <c r="A11" s="1" t="s">
        <v>567</v>
      </c>
      <c r="C11" s="18"/>
      <c r="D11" s="18"/>
      <c r="E11" s="18"/>
      <c r="F11" s="18"/>
      <c r="G11" s="18"/>
      <c r="H11" s="18"/>
      <c r="I11" s="18"/>
      <c r="J11" s="18"/>
      <c r="K11" s="18"/>
      <c r="L11" s="18"/>
      <c r="M11" s="18"/>
      <c r="N11" s="18"/>
      <c r="O11" s="18"/>
      <c r="P11" s="18"/>
      <c r="Q11" s="18"/>
      <c r="R11" s="18"/>
    </row>
    <row r="12" spans="1:25" s="1" customFormat="1" x14ac:dyDescent="0.25">
      <c r="C12" s="18"/>
      <c r="D12" s="18"/>
      <c r="E12" s="18"/>
      <c r="F12" s="18"/>
      <c r="G12" s="18"/>
      <c r="H12" s="18"/>
      <c r="I12" s="18"/>
      <c r="J12" s="18"/>
      <c r="K12" s="18"/>
      <c r="L12" s="18"/>
      <c r="M12" s="18"/>
      <c r="N12" s="18"/>
      <c r="O12" s="18"/>
      <c r="P12" s="18"/>
      <c r="Q12" s="18"/>
      <c r="R12" s="18"/>
    </row>
    <row r="13" spans="1:25" s="1" customFormat="1" ht="210" x14ac:dyDescent="0.25">
      <c r="A13" s="7" t="s">
        <v>16</v>
      </c>
      <c r="B13" s="7" t="s">
        <v>15</v>
      </c>
      <c r="C13" s="10" t="s">
        <v>568</v>
      </c>
      <c r="D13" s="10" t="s">
        <v>569</v>
      </c>
      <c r="E13" s="10" t="s">
        <v>570</v>
      </c>
      <c r="F13" s="10" t="s">
        <v>571</v>
      </c>
      <c r="G13" s="9"/>
      <c r="H13" s="9"/>
      <c r="I13" s="9"/>
      <c r="J13" s="9"/>
      <c r="K13" s="9"/>
      <c r="L13" s="9"/>
      <c r="M13" s="9"/>
      <c r="N13" s="9"/>
      <c r="O13" s="9"/>
      <c r="P13" s="9"/>
      <c r="Q13" s="9"/>
      <c r="R13" s="9"/>
      <c r="S13" s="8"/>
      <c r="T13" s="8"/>
      <c r="U13" s="8"/>
      <c r="V13" s="8"/>
      <c r="W13" s="8"/>
      <c r="X13" s="8"/>
      <c r="Y13" s="8"/>
    </row>
    <row r="14" spans="1:25" s="1" customFormat="1" x14ac:dyDescent="0.25">
      <c r="A14" s="6" t="s">
        <v>11</v>
      </c>
      <c r="B14" s="4">
        <v>3743</v>
      </c>
      <c r="C14" s="19">
        <v>0.19022174726155491</v>
      </c>
      <c r="D14" s="19">
        <v>0.27144002137323003</v>
      </c>
      <c r="E14" s="19">
        <v>0.26315789473684209</v>
      </c>
      <c r="F14" s="19">
        <v>0.27518033662837299</v>
      </c>
      <c r="G14" s="18"/>
      <c r="H14" s="18"/>
      <c r="I14" s="18"/>
      <c r="J14" s="18"/>
      <c r="K14" s="18"/>
      <c r="L14" s="18"/>
      <c r="M14" s="18"/>
      <c r="N14" s="18"/>
      <c r="O14" s="18"/>
      <c r="P14" s="18"/>
      <c r="Q14" s="18"/>
      <c r="R14" s="18"/>
    </row>
    <row r="15" spans="1:25" s="1" customFormat="1" x14ac:dyDescent="0.25">
      <c r="A15" s="5" t="s">
        <v>10</v>
      </c>
      <c r="B15" s="4">
        <v>1344</v>
      </c>
      <c r="C15" s="19">
        <v>0.18154761904761904</v>
      </c>
      <c r="D15" s="19">
        <v>0.26934523809523808</v>
      </c>
      <c r="E15" s="19">
        <v>0.27232142857142855</v>
      </c>
      <c r="F15" s="19">
        <v>0.2767857142857143</v>
      </c>
      <c r="G15" s="18"/>
      <c r="H15" s="18"/>
      <c r="I15" s="18"/>
      <c r="J15" s="18"/>
      <c r="K15" s="18"/>
      <c r="L15" s="18"/>
      <c r="M15" s="18"/>
      <c r="N15" s="18"/>
      <c r="O15" s="18"/>
      <c r="P15" s="18"/>
      <c r="Q15" s="18"/>
      <c r="R15" s="18"/>
    </row>
    <row r="16" spans="1:25" s="1" customFormat="1" x14ac:dyDescent="0.25">
      <c r="A16" s="5" t="s">
        <v>9</v>
      </c>
      <c r="B16" s="4">
        <v>676</v>
      </c>
      <c r="C16" s="19">
        <v>0.19082840236686391</v>
      </c>
      <c r="D16" s="19">
        <v>0.30177514792899407</v>
      </c>
      <c r="E16" s="19">
        <v>0.2455621301775148</v>
      </c>
      <c r="F16" s="19">
        <v>0.26183431952662722</v>
      </c>
      <c r="G16" s="18"/>
      <c r="H16" s="18"/>
      <c r="I16" s="18"/>
      <c r="J16" s="18"/>
      <c r="K16" s="18"/>
      <c r="L16" s="18"/>
      <c r="M16" s="18"/>
      <c r="N16" s="18"/>
      <c r="O16" s="18"/>
      <c r="P16" s="18"/>
      <c r="Q16" s="18"/>
      <c r="R16" s="18"/>
    </row>
    <row r="17" spans="1:25" s="1" customFormat="1" x14ac:dyDescent="0.25">
      <c r="A17" s="5" t="s">
        <v>8</v>
      </c>
      <c r="B17" s="4">
        <v>740</v>
      </c>
      <c r="C17" s="19">
        <v>0.22567567567567567</v>
      </c>
      <c r="D17" s="19">
        <v>0.25540540540540541</v>
      </c>
      <c r="E17" s="19">
        <v>0.28513513513513511</v>
      </c>
      <c r="F17" s="19">
        <v>0.23378378378378378</v>
      </c>
      <c r="G17" s="18"/>
      <c r="H17" s="18"/>
      <c r="I17" s="18"/>
      <c r="J17" s="18"/>
      <c r="K17" s="18"/>
      <c r="L17" s="18"/>
      <c r="M17" s="18"/>
      <c r="N17" s="18"/>
      <c r="O17" s="18"/>
      <c r="P17" s="18"/>
      <c r="Q17" s="18"/>
      <c r="R17" s="18"/>
    </row>
    <row r="18" spans="1:25" s="1" customFormat="1" x14ac:dyDescent="0.25">
      <c r="A18" s="5" t="s">
        <v>7</v>
      </c>
      <c r="B18" s="4">
        <v>420</v>
      </c>
      <c r="C18" s="19">
        <v>0.16190476190476191</v>
      </c>
      <c r="D18" s="19">
        <v>0.24285714285714285</v>
      </c>
      <c r="E18" s="19">
        <v>0.26666666666666666</v>
      </c>
      <c r="F18" s="19">
        <v>0.32857142857142857</v>
      </c>
      <c r="G18" s="18"/>
      <c r="H18" s="18"/>
      <c r="I18" s="18"/>
      <c r="J18" s="18"/>
      <c r="K18" s="18"/>
      <c r="L18" s="18"/>
      <c r="M18" s="18"/>
      <c r="N18" s="18"/>
      <c r="O18" s="18"/>
      <c r="P18" s="18"/>
      <c r="Q18" s="18"/>
      <c r="R18" s="18"/>
    </row>
    <row r="19" spans="1:25" s="1" customFormat="1" x14ac:dyDescent="0.25">
      <c r="A19" s="5" t="s">
        <v>6</v>
      </c>
      <c r="B19" s="4">
        <v>563</v>
      </c>
      <c r="C19" s="19">
        <v>0.1847246891651865</v>
      </c>
      <c r="D19" s="19">
        <v>0.28241563055062169</v>
      </c>
      <c r="E19" s="19">
        <v>0.23090586145648312</v>
      </c>
      <c r="F19" s="19">
        <v>0.30195381882770872</v>
      </c>
      <c r="G19" s="18"/>
      <c r="H19" s="18"/>
      <c r="I19" s="18"/>
      <c r="J19" s="18"/>
      <c r="K19" s="18"/>
      <c r="L19" s="18"/>
      <c r="M19" s="18"/>
      <c r="N19" s="18"/>
      <c r="O19" s="18"/>
      <c r="P19" s="18"/>
      <c r="Q19" s="18"/>
      <c r="R19" s="18"/>
    </row>
    <row r="20" spans="1:25" s="1" customFormat="1" x14ac:dyDescent="0.25">
      <c r="A20" s="5" t="s">
        <v>5</v>
      </c>
      <c r="B20" s="4">
        <v>2170</v>
      </c>
      <c r="C20" s="19">
        <v>0.21935483870967742</v>
      </c>
      <c r="D20" s="19">
        <v>0.29216589861751152</v>
      </c>
      <c r="E20" s="19">
        <v>0.24055299539170508</v>
      </c>
      <c r="F20" s="19">
        <v>0.24792626728110598</v>
      </c>
      <c r="G20" s="18"/>
      <c r="H20" s="18"/>
      <c r="I20" s="18"/>
      <c r="J20" s="18"/>
      <c r="K20" s="18"/>
      <c r="L20" s="18"/>
      <c r="M20" s="18"/>
      <c r="N20" s="18"/>
      <c r="O20" s="18"/>
      <c r="P20" s="18"/>
      <c r="Q20" s="18"/>
      <c r="R20" s="18"/>
    </row>
    <row r="21" spans="1:25" s="1" customFormat="1" x14ac:dyDescent="0.25">
      <c r="A21" s="5" t="s">
        <v>4</v>
      </c>
      <c r="B21" s="4">
        <v>1458</v>
      </c>
      <c r="C21" s="19">
        <v>0.14609053497942387</v>
      </c>
      <c r="D21" s="19">
        <v>0.24554183813443073</v>
      </c>
      <c r="E21" s="19">
        <v>0.29149519890260633</v>
      </c>
      <c r="F21" s="19">
        <v>0.3168724279835391</v>
      </c>
      <c r="G21" s="18"/>
      <c r="H21" s="18"/>
      <c r="I21" s="18"/>
      <c r="J21" s="18"/>
      <c r="K21" s="18"/>
      <c r="L21" s="18"/>
      <c r="M21" s="18"/>
      <c r="N21" s="18"/>
      <c r="O21" s="18"/>
      <c r="P21" s="18"/>
      <c r="Q21" s="18"/>
      <c r="R21" s="18"/>
    </row>
    <row r="22" spans="1:25" s="1" customFormat="1" x14ac:dyDescent="0.25">
      <c r="A22" s="5" t="s">
        <v>3</v>
      </c>
      <c r="B22" s="4">
        <v>1003</v>
      </c>
      <c r="C22" s="19">
        <v>0.33399800598205381</v>
      </c>
      <c r="D22" s="19">
        <v>0.38384845463609174</v>
      </c>
      <c r="E22" s="19">
        <v>0.14556331006979062</v>
      </c>
      <c r="F22" s="19">
        <v>0.1365902293120638</v>
      </c>
      <c r="G22" s="18"/>
      <c r="H22" s="18"/>
      <c r="I22" s="18"/>
      <c r="J22" s="18"/>
      <c r="K22" s="18"/>
      <c r="L22" s="18"/>
      <c r="M22" s="18"/>
      <c r="N22" s="18"/>
      <c r="O22" s="18"/>
      <c r="P22" s="18"/>
      <c r="Q22" s="18"/>
      <c r="R22" s="18"/>
    </row>
    <row r="23" spans="1:25" s="1" customFormat="1" x14ac:dyDescent="0.25">
      <c r="A23" s="5" t="s">
        <v>2</v>
      </c>
      <c r="B23" s="4">
        <v>1531</v>
      </c>
      <c r="C23" s="19">
        <v>0.17504898758981058</v>
      </c>
      <c r="D23" s="19">
        <v>0.26714565643370347</v>
      </c>
      <c r="E23" s="19">
        <v>0.29457870672762898</v>
      </c>
      <c r="F23" s="19">
        <v>0.26322664924885697</v>
      </c>
      <c r="G23" s="18"/>
      <c r="H23" s="18"/>
      <c r="I23" s="18"/>
      <c r="J23" s="18"/>
      <c r="K23" s="18"/>
      <c r="L23" s="18"/>
      <c r="M23" s="18"/>
      <c r="N23" s="18"/>
      <c r="O23" s="18"/>
      <c r="P23" s="18"/>
      <c r="Q23" s="18"/>
      <c r="R23" s="18"/>
    </row>
    <row r="24" spans="1:25" s="1" customFormat="1" x14ac:dyDescent="0.25">
      <c r="A24" s="5" t="s">
        <v>1</v>
      </c>
      <c r="B24" s="4">
        <v>458</v>
      </c>
      <c r="C24" s="19">
        <v>0.10043668122270742</v>
      </c>
      <c r="D24" s="19">
        <v>0.21397379912663755</v>
      </c>
      <c r="E24" s="19">
        <v>0.34497816593886466</v>
      </c>
      <c r="F24" s="19">
        <v>0.34061135371179041</v>
      </c>
      <c r="G24" s="18"/>
      <c r="H24" s="18"/>
      <c r="I24" s="18"/>
      <c r="J24" s="18"/>
      <c r="K24" s="18"/>
      <c r="L24" s="18"/>
      <c r="M24" s="18"/>
      <c r="N24" s="18"/>
      <c r="O24" s="18"/>
      <c r="P24" s="18"/>
      <c r="Q24" s="18"/>
      <c r="R24" s="18"/>
    </row>
    <row r="25" spans="1:25" s="1" customFormat="1" x14ac:dyDescent="0.25">
      <c r="A25" s="5" t="s">
        <v>0</v>
      </c>
      <c r="B25" s="4">
        <v>705</v>
      </c>
      <c r="C25" s="19">
        <v>7.5177304964539005E-2</v>
      </c>
      <c r="D25" s="19">
        <v>0.16312056737588654</v>
      </c>
      <c r="E25" s="19">
        <v>0.30921985815602837</v>
      </c>
      <c r="F25" s="19">
        <v>0.45248226950354609</v>
      </c>
      <c r="G25" s="18"/>
      <c r="H25" s="18"/>
      <c r="I25" s="18"/>
      <c r="J25" s="18"/>
      <c r="K25" s="18"/>
      <c r="L25" s="18"/>
      <c r="M25" s="18"/>
      <c r="N25" s="18"/>
      <c r="O25" s="18"/>
      <c r="P25" s="18"/>
      <c r="Q25" s="18"/>
      <c r="R25" s="18"/>
    </row>
    <row r="26" spans="1:25" s="1" customFormat="1" x14ac:dyDescent="0.25">
      <c r="C26" s="18"/>
      <c r="D26" s="18"/>
      <c r="E26" s="18"/>
      <c r="F26" s="18"/>
      <c r="G26" s="18"/>
      <c r="H26" s="18"/>
      <c r="I26" s="18"/>
      <c r="J26" s="18"/>
      <c r="K26" s="18"/>
      <c r="L26" s="18"/>
      <c r="M26" s="18"/>
      <c r="N26" s="18"/>
      <c r="O26" s="18"/>
      <c r="P26" s="18"/>
      <c r="Q26" s="18"/>
      <c r="R26" s="18"/>
    </row>
    <row r="27" spans="1:25" s="1" customFormat="1" x14ac:dyDescent="0.25">
      <c r="A27" s="1" t="s">
        <v>572</v>
      </c>
      <c r="C27" s="18"/>
      <c r="D27" s="18"/>
      <c r="E27" s="18"/>
      <c r="F27" s="18"/>
      <c r="G27" s="18"/>
      <c r="H27" s="18"/>
      <c r="I27" s="18"/>
      <c r="J27" s="18"/>
      <c r="K27" s="18"/>
      <c r="L27" s="18"/>
      <c r="M27" s="18"/>
      <c r="N27" s="18"/>
      <c r="O27" s="18"/>
      <c r="P27" s="18"/>
      <c r="Q27" s="18"/>
      <c r="R27" s="18"/>
    </row>
    <row r="28" spans="1:25" s="1" customFormat="1" x14ac:dyDescent="0.25">
      <c r="C28" s="18"/>
      <c r="D28" s="18"/>
      <c r="E28" s="18"/>
      <c r="F28" s="18"/>
      <c r="G28" s="18"/>
      <c r="H28" s="18"/>
      <c r="I28" s="18"/>
      <c r="J28" s="18"/>
      <c r="K28" s="18"/>
      <c r="L28" s="18"/>
      <c r="M28" s="18"/>
      <c r="N28" s="18"/>
      <c r="O28" s="18"/>
      <c r="P28" s="18"/>
      <c r="Q28" s="18"/>
      <c r="R28" s="18"/>
    </row>
    <row r="29" spans="1:25" s="1" customFormat="1" x14ac:dyDescent="0.25">
      <c r="A29" s="7" t="s">
        <v>16</v>
      </c>
      <c r="B29" s="7" t="s">
        <v>15</v>
      </c>
      <c r="C29" s="10" t="s">
        <v>14</v>
      </c>
      <c r="D29" s="10" t="s">
        <v>43</v>
      </c>
      <c r="E29" s="9"/>
      <c r="F29" s="9"/>
      <c r="G29" s="9"/>
      <c r="H29" s="9"/>
      <c r="I29" s="9"/>
      <c r="J29" s="9"/>
      <c r="K29" s="9"/>
      <c r="L29" s="9"/>
      <c r="M29" s="9"/>
      <c r="N29" s="9"/>
      <c r="O29" s="9"/>
      <c r="P29" s="9"/>
      <c r="Q29" s="9"/>
      <c r="R29" s="9"/>
      <c r="S29" s="8"/>
      <c r="T29" s="8"/>
      <c r="U29" s="8"/>
      <c r="V29" s="8"/>
      <c r="W29" s="8"/>
      <c r="X29" s="8"/>
      <c r="Y29" s="8"/>
    </row>
    <row r="30" spans="1:25" s="1" customFormat="1" x14ac:dyDescent="0.25">
      <c r="A30" s="6" t="s">
        <v>11</v>
      </c>
      <c r="B30" s="4">
        <v>1565</v>
      </c>
      <c r="C30" s="19">
        <v>0.43706070287539939</v>
      </c>
      <c r="D30" s="19">
        <v>0.56293929712460067</v>
      </c>
      <c r="E30" s="20"/>
      <c r="F30" s="20"/>
      <c r="G30" s="20"/>
      <c r="H30" s="20"/>
      <c r="I30" s="20"/>
      <c r="J30" s="20"/>
      <c r="K30" s="20"/>
      <c r="L30" s="20"/>
      <c r="M30" s="20"/>
      <c r="N30" s="20"/>
      <c r="O30" s="20"/>
      <c r="P30" s="20"/>
      <c r="Q30" s="20"/>
      <c r="R30" s="20"/>
      <c r="S30" s="2"/>
      <c r="T30" s="2"/>
      <c r="U30" s="2"/>
      <c r="V30" s="2"/>
      <c r="W30" s="2"/>
      <c r="X30" s="2"/>
      <c r="Y30" s="2"/>
    </row>
    <row r="31" spans="1:25" s="1" customFormat="1" x14ac:dyDescent="0.25">
      <c r="A31" s="5" t="s">
        <v>10</v>
      </c>
      <c r="B31" s="4">
        <v>587</v>
      </c>
      <c r="C31" s="19">
        <v>0.39693356047700168</v>
      </c>
      <c r="D31" s="19">
        <v>0.60306643952299832</v>
      </c>
      <c r="E31" s="20"/>
      <c r="F31" s="20"/>
      <c r="G31" s="20"/>
      <c r="H31" s="20"/>
      <c r="I31" s="20"/>
      <c r="J31" s="20"/>
      <c r="K31" s="20"/>
      <c r="L31" s="20"/>
      <c r="M31" s="20"/>
      <c r="N31" s="20"/>
      <c r="O31" s="20"/>
      <c r="P31" s="20"/>
      <c r="Q31" s="20"/>
      <c r="R31" s="20"/>
      <c r="S31" s="2"/>
      <c r="T31" s="2"/>
      <c r="U31" s="2"/>
      <c r="V31" s="2"/>
      <c r="W31" s="2"/>
      <c r="X31" s="2"/>
      <c r="Y31" s="2"/>
    </row>
    <row r="32" spans="1:25" s="1" customFormat="1" x14ac:dyDescent="0.25">
      <c r="A32" s="5" t="s">
        <v>9</v>
      </c>
      <c r="B32" s="4">
        <v>282</v>
      </c>
      <c r="C32" s="19">
        <v>0.49290780141843971</v>
      </c>
      <c r="D32" s="19">
        <v>0.50709219858156029</v>
      </c>
      <c r="E32" s="20"/>
      <c r="F32" s="20"/>
      <c r="G32" s="20"/>
      <c r="H32" s="20"/>
      <c r="I32" s="20"/>
      <c r="J32" s="20"/>
      <c r="K32" s="20"/>
      <c r="L32" s="20"/>
      <c r="M32" s="20"/>
      <c r="N32" s="20"/>
      <c r="O32" s="20"/>
      <c r="P32" s="20"/>
      <c r="Q32" s="20"/>
      <c r="R32" s="20"/>
      <c r="S32" s="2"/>
      <c r="T32" s="2"/>
      <c r="U32" s="2"/>
      <c r="V32" s="2"/>
      <c r="W32" s="2"/>
      <c r="X32" s="2"/>
      <c r="Y32" s="2"/>
    </row>
    <row r="33" spans="1:25" s="1" customFormat="1" x14ac:dyDescent="0.25">
      <c r="A33" s="5" t="s">
        <v>8</v>
      </c>
      <c r="B33" s="4">
        <v>318</v>
      </c>
      <c r="C33" s="19">
        <v>0.40566037735849059</v>
      </c>
      <c r="D33" s="19">
        <v>0.59433962264150941</v>
      </c>
      <c r="E33" s="20"/>
      <c r="F33" s="20"/>
      <c r="G33" s="20"/>
      <c r="H33" s="20"/>
      <c r="I33" s="20"/>
      <c r="J33" s="20"/>
      <c r="K33" s="20"/>
      <c r="L33" s="20"/>
      <c r="M33" s="20"/>
      <c r="N33" s="20"/>
      <c r="O33" s="20"/>
      <c r="P33" s="20"/>
      <c r="Q33" s="20"/>
      <c r="R33" s="20"/>
      <c r="S33" s="2"/>
      <c r="T33" s="2"/>
      <c r="U33" s="2"/>
      <c r="V33" s="2"/>
      <c r="W33" s="2"/>
      <c r="X33" s="2"/>
      <c r="Y33" s="2"/>
    </row>
    <row r="34" spans="1:25" s="1" customFormat="1" x14ac:dyDescent="0.25">
      <c r="A34" s="5" t="s">
        <v>7</v>
      </c>
      <c r="B34" s="4">
        <v>160</v>
      </c>
      <c r="C34" s="19">
        <v>0.55625000000000002</v>
      </c>
      <c r="D34" s="19">
        <v>0.44374999999999998</v>
      </c>
      <c r="E34" s="20"/>
      <c r="F34" s="20"/>
      <c r="G34" s="20"/>
      <c r="H34" s="20"/>
      <c r="I34" s="20"/>
      <c r="J34" s="20"/>
      <c r="K34" s="20"/>
      <c r="L34" s="20"/>
      <c r="M34" s="20"/>
      <c r="N34" s="20"/>
      <c r="O34" s="20"/>
      <c r="P34" s="20"/>
      <c r="Q34" s="20"/>
      <c r="R34" s="20"/>
      <c r="S34" s="2"/>
      <c r="T34" s="2"/>
      <c r="U34" s="2"/>
      <c r="V34" s="2"/>
      <c r="W34" s="2"/>
      <c r="X34" s="2"/>
      <c r="Y34" s="2"/>
    </row>
    <row r="35" spans="1:25" s="1" customFormat="1" x14ac:dyDescent="0.25">
      <c r="A35" s="5" t="s">
        <v>6</v>
      </c>
      <c r="B35" s="4">
        <v>218</v>
      </c>
      <c r="C35" s="19">
        <v>0.43119266055045874</v>
      </c>
      <c r="D35" s="19">
        <v>0.56880733944954132</v>
      </c>
      <c r="E35" s="20"/>
      <c r="F35" s="20"/>
      <c r="G35" s="20"/>
      <c r="H35" s="20"/>
      <c r="I35" s="20"/>
      <c r="J35" s="20"/>
      <c r="K35" s="20"/>
      <c r="L35" s="20"/>
      <c r="M35" s="20"/>
      <c r="N35" s="20"/>
      <c r="O35" s="20"/>
      <c r="P35" s="20"/>
      <c r="Q35" s="20"/>
      <c r="R35" s="20"/>
      <c r="S35" s="2"/>
      <c r="T35" s="2"/>
      <c r="U35" s="2"/>
      <c r="V35" s="2"/>
      <c r="W35" s="2"/>
      <c r="X35" s="2"/>
      <c r="Y35" s="2"/>
    </row>
    <row r="36" spans="1:25" s="1" customFormat="1" x14ac:dyDescent="0.25">
      <c r="A36" s="5" t="s">
        <v>5</v>
      </c>
      <c r="B36" s="4">
        <v>1018</v>
      </c>
      <c r="C36" s="19">
        <v>0.44400785854616898</v>
      </c>
      <c r="D36" s="19">
        <v>0.55599214145383102</v>
      </c>
      <c r="E36" s="20"/>
      <c r="F36" s="20"/>
      <c r="G36" s="20"/>
      <c r="H36" s="20"/>
      <c r="I36" s="20"/>
      <c r="J36" s="20"/>
      <c r="K36" s="20"/>
      <c r="L36" s="20"/>
      <c r="M36" s="20"/>
      <c r="N36" s="20"/>
      <c r="O36" s="20"/>
      <c r="P36" s="20"/>
      <c r="Q36" s="20"/>
      <c r="R36" s="20"/>
      <c r="S36" s="2"/>
      <c r="T36" s="2"/>
      <c r="U36" s="2"/>
      <c r="V36" s="2"/>
      <c r="W36" s="2"/>
      <c r="X36" s="2"/>
      <c r="Y36" s="2"/>
    </row>
    <row r="37" spans="1:25" s="1" customFormat="1" x14ac:dyDescent="0.25">
      <c r="A37" s="5" t="s">
        <v>4</v>
      </c>
      <c r="B37" s="4">
        <v>509</v>
      </c>
      <c r="C37" s="19">
        <v>0.41650294695481338</v>
      </c>
      <c r="D37" s="19">
        <v>0.58349705304518662</v>
      </c>
      <c r="E37" s="20"/>
      <c r="F37" s="20"/>
      <c r="G37" s="20"/>
      <c r="H37" s="20"/>
      <c r="I37" s="20"/>
      <c r="J37" s="20"/>
      <c r="K37" s="20"/>
      <c r="L37" s="20"/>
      <c r="M37" s="20"/>
      <c r="N37" s="20"/>
      <c r="O37" s="20"/>
      <c r="P37" s="20"/>
      <c r="Q37" s="20"/>
      <c r="R37" s="20"/>
      <c r="S37" s="2"/>
      <c r="T37" s="2"/>
      <c r="U37" s="2"/>
      <c r="V37" s="2"/>
      <c r="W37" s="2"/>
      <c r="X37" s="2"/>
      <c r="Y37" s="2"/>
    </row>
    <row r="38" spans="1:25" s="1" customFormat="1" x14ac:dyDescent="0.25">
      <c r="A38" s="5" t="s">
        <v>3</v>
      </c>
      <c r="B38" s="4">
        <v>676</v>
      </c>
      <c r="C38" s="19">
        <v>0.371301775147929</v>
      </c>
      <c r="D38" s="19">
        <v>0.62869822485207105</v>
      </c>
      <c r="E38" s="20"/>
      <c r="F38" s="20"/>
      <c r="G38" s="20"/>
      <c r="H38" s="20"/>
      <c r="I38" s="20"/>
      <c r="J38" s="20"/>
      <c r="K38" s="20"/>
      <c r="L38" s="20"/>
      <c r="M38" s="20"/>
      <c r="N38" s="20"/>
      <c r="O38" s="20"/>
      <c r="P38" s="20"/>
      <c r="Q38" s="20"/>
      <c r="R38" s="20"/>
      <c r="S38" s="2"/>
      <c r="T38" s="2"/>
      <c r="U38" s="2"/>
      <c r="V38" s="2"/>
      <c r="W38" s="2"/>
      <c r="X38" s="2"/>
      <c r="Y38" s="2"/>
    </row>
    <row r="39" spans="1:25" s="1" customFormat="1" x14ac:dyDescent="0.25">
      <c r="A39" s="5" t="s">
        <v>2</v>
      </c>
      <c r="B39" s="4">
        <v>588</v>
      </c>
      <c r="C39" s="19">
        <v>0.46598639455782315</v>
      </c>
      <c r="D39" s="19">
        <v>0.53401360544217691</v>
      </c>
      <c r="E39" s="20"/>
      <c r="F39" s="20"/>
      <c r="G39" s="20"/>
      <c r="H39" s="20"/>
      <c r="I39" s="20"/>
      <c r="J39" s="20"/>
      <c r="K39" s="20"/>
      <c r="L39" s="20"/>
      <c r="M39" s="20"/>
      <c r="N39" s="20"/>
      <c r="O39" s="20"/>
      <c r="P39" s="20"/>
      <c r="Q39" s="20"/>
      <c r="R39" s="20"/>
      <c r="S39" s="2"/>
      <c r="T39" s="2"/>
      <c r="U39" s="2"/>
      <c r="V39" s="2"/>
      <c r="W39" s="2"/>
      <c r="X39" s="2"/>
      <c r="Y39" s="2"/>
    </row>
    <row r="40" spans="1:25" s="1" customFormat="1" x14ac:dyDescent="0.25">
      <c r="A40" s="5" t="s">
        <v>1</v>
      </c>
      <c r="B40" s="4">
        <v>126</v>
      </c>
      <c r="C40" s="19">
        <v>0.54761904761904767</v>
      </c>
      <c r="D40" s="19">
        <v>0.45238095238095238</v>
      </c>
      <c r="E40" s="20"/>
      <c r="F40" s="20"/>
      <c r="G40" s="20"/>
      <c r="H40" s="20"/>
      <c r="I40" s="20"/>
      <c r="J40" s="20"/>
      <c r="K40" s="20"/>
      <c r="L40" s="20"/>
      <c r="M40" s="20"/>
      <c r="N40" s="20"/>
      <c r="O40" s="20"/>
      <c r="P40" s="20"/>
      <c r="Q40" s="20"/>
      <c r="R40" s="20"/>
      <c r="S40" s="2"/>
      <c r="T40" s="2"/>
      <c r="U40" s="2"/>
      <c r="V40" s="2"/>
      <c r="W40" s="2"/>
      <c r="X40" s="2"/>
      <c r="Y40" s="2"/>
    </row>
    <row r="41" spans="1:25" s="1" customFormat="1" x14ac:dyDescent="0.25">
      <c r="A41" s="5" t="s">
        <v>0</v>
      </c>
      <c r="B41" s="4">
        <v>157</v>
      </c>
      <c r="C41" s="19">
        <v>0.52229299363057324</v>
      </c>
      <c r="D41" s="19">
        <v>0.47770700636942676</v>
      </c>
      <c r="E41" s="20"/>
      <c r="F41" s="20"/>
      <c r="G41" s="20"/>
      <c r="H41" s="20"/>
      <c r="I41" s="20"/>
      <c r="J41" s="20"/>
      <c r="K41" s="20"/>
      <c r="L41" s="20"/>
      <c r="M41" s="20"/>
      <c r="N41" s="20"/>
      <c r="O41" s="20"/>
      <c r="P41" s="20"/>
      <c r="Q41" s="20"/>
      <c r="R41" s="20"/>
      <c r="S41" s="2"/>
      <c r="T41" s="2"/>
      <c r="U41" s="2"/>
      <c r="V41" s="2"/>
      <c r="W41" s="2"/>
      <c r="X41" s="2"/>
      <c r="Y41" s="2"/>
    </row>
    <row r="42" spans="1:25" s="1" customFormat="1" x14ac:dyDescent="0.25">
      <c r="C42" s="18"/>
      <c r="D42" s="18"/>
      <c r="E42" s="18"/>
      <c r="F42" s="18"/>
      <c r="G42" s="18"/>
      <c r="H42" s="18"/>
      <c r="I42" s="18"/>
      <c r="J42" s="18"/>
      <c r="K42" s="18"/>
      <c r="L42" s="18"/>
      <c r="M42" s="18"/>
      <c r="N42" s="18"/>
      <c r="O42" s="18"/>
      <c r="P42" s="18"/>
      <c r="Q42" s="18"/>
      <c r="R42" s="18"/>
    </row>
    <row r="43" spans="1:25" s="1" customFormat="1" x14ac:dyDescent="0.25">
      <c r="A43" s="1" t="s">
        <v>573</v>
      </c>
      <c r="C43" s="18"/>
      <c r="D43" s="18"/>
      <c r="E43" s="18"/>
      <c r="F43" s="18"/>
      <c r="G43" s="18"/>
      <c r="H43" s="18"/>
      <c r="I43" s="18"/>
      <c r="J43" s="18"/>
      <c r="K43" s="18"/>
      <c r="L43" s="18"/>
      <c r="M43" s="18"/>
      <c r="N43" s="18"/>
      <c r="O43" s="18"/>
      <c r="P43" s="18"/>
      <c r="Q43" s="18"/>
      <c r="R43" s="18"/>
    </row>
    <row r="44" spans="1:25" s="1" customFormat="1" x14ac:dyDescent="0.25">
      <c r="C44" s="18"/>
      <c r="D44" s="18"/>
      <c r="E44" s="18"/>
      <c r="F44" s="18"/>
      <c r="G44" s="18"/>
      <c r="H44" s="18"/>
      <c r="I44" s="18"/>
      <c r="J44" s="18"/>
      <c r="K44" s="18"/>
      <c r="L44" s="18"/>
      <c r="M44" s="18"/>
      <c r="N44" s="18"/>
      <c r="O44" s="18"/>
      <c r="P44" s="18"/>
      <c r="Q44" s="18"/>
      <c r="R44" s="18"/>
    </row>
    <row r="45" spans="1:25" s="1" customFormat="1" ht="90" x14ac:dyDescent="0.25">
      <c r="A45" s="7" t="s">
        <v>16</v>
      </c>
      <c r="B45" s="7" t="s">
        <v>15</v>
      </c>
      <c r="C45" s="10" t="s">
        <v>574</v>
      </c>
      <c r="D45" s="10" t="s">
        <v>575</v>
      </c>
      <c r="E45" s="10" t="s">
        <v>576</v>
      </c>
      <c r="F45" s="10" t="s">
        <v>577</v>
      </c>
      <c r="G45" s="10" t="s">
        <v>578</v>
      </c>
      <c r="H45" s="10" t="s">
        <v>579</v>
      </c>
      <c r="I45" s="10" t="s">
        <v>580</v>
      </c>
      <c r="J45" s="10" t="s">
        <v>581</v>
      </c>
      <c r="K45" s="10" t="s">
        <v>582</v>
      </c>
      <c r="L45" s="10" t="s">
        <v>583</v>
      </c>
      <c r="M45" s="10" t="s">
        <v>584</v>
      </c>
      <c r="N45" s="10" t="s">
        <v>585</v>
      </c>
      <c r="O45" s="10" t="s">
        <v>586</v>
      </c>
      <c r="P45" s="10" t="s">
        <v>587</v>
      </c>
      <c r="Q45" s="10" t="s">
        <v>588</v>
      </c>
      <c r="R45" s="9"/>
      <c r="S45" s="8"/>
      <c r="T45" s="8"/>
      <c r="U45" s="8"/>
      <c r="V45" s="8"/>
      <c r="W45" s="8"/>
      <c r="X45" s="8"/>
      <c r="Y45" s="8"/>
    </row>
    <row r="46" spans="1:25" s="1" customFormat="1" x14ac:dyDescent="0.25">
      <c r="A46" s="6" t="s">
        <v>11</v>
      </c>
      <c r="B46" s="4">
        <v>2030</v>
      </c>
      <c r="C46" s="19">
        <v>0.83251231527093594</v>
      </c>
      <c r="D46" s="19">
        <v>0.56502463054187191</v>
      </c>
      <c r="E46" s="19">
        <v>0.50049261083743846</v>
      </c>
      <c r="F46" s="19">
        <v>0.26945812807881775</v>
      </c>
      <c r="G46" s="19">
        <v>0.14482758620689656</v>
      </c>
      <c r="H46" s="19">
        <v>0.46206896551724136</v>
      </c>
      <c r="I46" s="19">
        <v>0.52660098522167487</v>
      </c>
      <c r="J46" s="19">
        <v>0.43940886699507387</v>
      </c>
      <c r="K46" s="19">
        <v>0.46945812807881776</v>
      </c>
      <c r="L46" s="19">
        <v>0.30344827586206896</v>
      </c>
      <c r="M46" s="19">
        <v>0.32807881773399017</v>
      </c>
      <c r="N46" s="19">
        <v>0.16157635467980297</v>
      </c>
      <c r="O46" s="19">
        <v>0.3330049261083744</v>
      </c>
      <c r="P46" s="19">
        <v>0.57931034482758625</v>
      </c>
      <c r="Q46" s="19">
        <v>2.2660098522167486E-2</v>
      </c>
      <c r="R46" s="20"/>
      <c r="S46" s="2"/>
      <c r="T46" s="2"/>
      <c r="U46" s="2"/>
      <c r="V46" s="2"/>
      <c r="W46" s="2"/>
      <c r="X46" s="2"/>
      <c r="Y46" s="2"/>
    </row>
    <row r="47" spans="1:25" s="1" customFormat="1" x14ac:dyDescent="0.25">
      <c r="A47" s="5" t="s">
        <v>10</v>
      </c>
      <c r="B47" s="4">
        <v>742</v>
      </c>
      <c r="C47" s="19">
        <v>0.85309973045822107</v>
      </c>
      <c r="D47" s="19">
        <v>0.59703504043126687</v>
      </c>
      <c r="E47" s="19">
        <v>0.46495956873315364</v>
      </c>
      <c r="F47" s="19">
        <v>0.28975741239892183</v>
      </c>
      <c r="G47" s="19">
        <v>0.16442048517520216</v>
      </c>
      <c r="H47" s="19">
        <v>0.4582210242587601</v>
      </c>
      <c r="I47" s="19">
        <v>0.50134770889487867</v>
      </c>
      <c r="J47" s="19">
        <v>0.44474393530997303</v>
      </c>
      <c r="K47" s="19">
        <v>0.47169811320754718</v>
      </c>
      <c r="L47" s="19">
        <v>0.29110512129380056</v>
      </c>
      <c r="M47" s="19">
        <v>0.36657681940700809</v>
      </c>
      <c r="N47" s="19">
        <v>0.16442048517520216</v>
      </c>
      <c r="O47" s="19">
        <v>0.33153638814016173</v>
      </c>
      <c r="P47" s="19">
        <v>0.58221024258760112</v>
      </c>
      <c r="Q47" s="19">
        <v>1.6172506738544475E-2</v>
      </c>
      <c r="R47" s="20"/>
      <c r="S47" s="2"/>
      <c r="T47" s="2"/>
      <c r="U47" s="2"/>
      <c r="V47" s="2"/>
      <c r="W47" s="2"/>
      <c r="X47" s="2"/>
      <c r="Y47" s="2"/>
    </row>
    <row r="48" spans="1:25" s="1" customFormat="1" x14ac:dyDescent="0.25">
      <c r="A48" s="5" t="s">
        <v>9</v>
      </c>
      <c r="B48" s="4">
        <v>354</v>
      </c>
      <c r="C48" s="19">
        <v>0.80225988700564976</v>
      </c>
      <c r="D48" s="19">
        <v>0.56214689265536721</v>
      </c>
      <c r="E48" s="19">
        <v>0.56497175141242939</v>
      </c>
      <c r="F48" s="19">
        <v>0.25141242937853109</v>
      </c>
      <c r="G48" s="19">
        <v>0.11864406779661017</v>
      </c>
      <c r="H48" s="19">
        <v>0.50282485875706218</v>
      </c>
      <c r="I48" s="19">
        <v>0.64124293785310738</v>
      </c>
      <c r="J48" s="19">
        <v>0.43785310734463279</v>
      </c>
      <c r="K48" s="19">
        <v>0.43785310734463279</v>
      </c>
      <c r="L48" s="19">
        <v>0.29378531073446329</v>
      </c>
      <c r="M48" s="19">
        <v>0.30225988700564971</v>
      </c>
      <c r="N48" s="19">
        <v>0.11864406779661017</v>
      </c>
      <c r="O48" s="19">
        <v>0.33898305084745761</v>
      </c>
      <c r="P48" s="19">
        <v>0.53672316384180796</v>
      </c>
      <c r="Q48" s="19">
        <v>1.4124293785310734E-2</v>
      </c>
      <c r="R48" s="20"/>
      <c r="S48" s="2"/>
      <c r="T48" s="2"/>
      <c r="U48" s="2"/>
      <c r="V48" s="2"/>
      <c r="W48" s="2"/>
      <c r="X48" s="2"/>
      <c r="Y48" s="2"/>
    </row>
    <row r="49" spans="1:25" s="1" customFormat="1" x14ac:dyDescent="0.25">
      <c r="A49" s="5" t="s">
        <v>8</v>
      </c>
      <c r="B49" s="4">
        <v>385</v>
      </c>
      <c r="C49" s="19">
        <v>0.86233766233766229</v>
      </c>
      <c r="D49" s="19">
        <v>0.54545454545454541</v>
      </c>
      <c r="E49" s="19">
        <v>0.48831168831168831</v>
      </c>
      <c r="F49" s="19">
        <v>0.24935064935064935</v>
      </c>
      <c r="G49" s="19">
        <v>0.14025974025974025</v>
      </c>
      <c r="H49" s="19">
        <v>0.38961038961038963</v>
      </c>
      <c r="I49" s="19">
        <v>0.51168831168831164</v>
      </c>
      <c r="J49" s="19">
        <v>0.44415584415584414</v>
      </c>
      <c r="K49" s="19">
        <v>0.46493506493506492</v>
      </c>
      <c r="L49" s="19">
        <v>0.27532467532467531</v>
      </c>
      <c r="M49" s="19">
        <v>0.30649350649350648</v>
      </c>
      <c r="N49" s="19">
        <v>0.18701298701298702</v>
      </c>
      <c r="O49" s="19">
        <v>0.33246753246753247</v>
      </c>
      <c r="P49" s="19">
        <v>0.55844155844155841</v>
      </c>
      <c r="Q49" s="19">
        <v>2.8571428571428571E-2</v>
      </c>
      <c r="R49" s="20"/>
      <c r="S49" s="2"/>
      <c r="T49" s="2"/>
      <c r="U49" s="2"/>
      <c r="V49" s="2"/>
      <c r="W49" s="2"/>
      <c r="X49" s="2"/>
      <c r="Y49" s="2"/>
    </row>
    <row r="50" spans="1:25" s="1" customFormat="1" x14ac:dyDescent="0.25">
      <c r="A50" s="5" t="s">
        <v>7</v>
      </c>
      <c r="B50" s="4">
        <v>248</v>
      </c>
      <c r="C50" s="19">
        <v>0.85483870967741937</v>
      </c>
      <c r="D50" s="19">
        <v>0.6411290322580645</v>
      </c>
      <c r="E50" s="19">
        <v>0.592741935483871</v>
      </c>
      <c r="F50" s="19">
        <v>0.33870967741935482</v>
      </c>
      <c r="G50" s="19">
        <v>0.14919354838709678</v>
      </c>
      <c r="H50" s="19">
        <v>0.45161290322580644</v>
      </c>
      <c r="I50" s="19">
        <v>0.52016129032258063</v>
      </c>
      <c r="J50" s="19">
        <v>0.48790322580645162</v>
      </c>
      <c r="K50" s="19">
        <v>0.53629032258064513</v>
      </c>
      <c r="L50" s="19">
        <v>0.36693548387096775</v>
      </c>
      <c r="M50" s="19">
        <v>0.29838709677419356</v>
      </c>
      <c r="N50" s="19">
        <v>0.22177419354838709</v>
      </c>
      <c r="O50" s="19">
        <v>0.33064516129032256</v>
      </c>
      <c r="P50" s="19">
        <v>0.67741935483870963</v>
      </c>
      <c r="Q50" s="19">
        <v>2.4193548387096774E-2</v>
      </c>
      <c r="R50" s="20"/>
      <c r="S50" s="2"/>
      <c r="T50" s="2"/>
      <c r="U50" s="2"/>
      <c r="V50" s="2"/>
      <c r="W50" s="2"/>
      <c r="X50" s="2"/>
      <c r="Y50" s="2"/>
    </row>
    <row r="51" spans="1:25" s="1" customFormat="1" x14ac:dyDescent="0.25">
      <c r="A51" s="5" t="s">
        <v>6</v>
      </c>
      <c r="B51" s="4">
        <v>301</v>
      </c>
      <c r="C51" s="19">
        <v>0.76079734219269102</v>
      </c>
      <c r="D51" s="19">
        <v>0.45182724252491696</v>
      </c>
      <c r="E51" s="19">
        <v>0.45182724252491696</v>
      </c>
      <c r="F51" s="19">
        <v>0.20930232558139536</v>
      </c>
      <c r="G51" s="19">
        <v>0.12956810631229235</v>
      </c>
      <c r="H51" s="19">
        <v>0.52491694352159468</v>
      </c>
      <c r="I51" s="19">
        <v>0.47840531561461797</v>
      </c>
      <c r="J51" s="19">
        <v>0.38205980066445183</v>
      </c>
      <c r="K51" s="19">
        <v>0.45182724252491696</v>
      </c>
      <c r="L51" s="19">
        <v>0.32890365448504982</v>
      </c>
      <c r="M51" s="19">
        <v>0.31561461794019935</v>
      </c>
      <c r="N51" s="19">
        <v>0.12292358803986711</v>
      </c>
      <c r="O51" s="19">
        <v>0.33222591362126247</v>
      </c>
      <c r="P51" s="19">
        <v>0.56810631229235875</v>
      </c>
      <c r="Q51" s="19">
        <v>3.9867109634551492E-2</v>
      </c>
      <c r="R51" s="20"/>
      <c r="S51" s="2"/>
      <c r="T51" s="2"/>
      <c r="U51" s="2"/>
      <c r="V51" s="2"/>
      <c r="W51" s="2"/>
      <c r="X51" s="2"/>
      <c r="Y51" s="2"/>
    </row>
    <row r="52" spans="1:25" s="1" customFormat="1" x14ac:dyDescent="0.25">
      <c r="A52" s="5" t="s">
        <v>5</v>
      </c>
      <c r="B52" s="4">
        <v>1063</v>
      </c>
      <c r="C52" s="19">
        <v>0.79868297271872057</v>
      </c>
      <c r="D52" s="19">
        <v>0.56067732831608652</v>
      </c>
      <c r="E52" s="19">
        <v>0.47224835371589841</v>
      </c>
      <c r="F52" s="19">
        <v>0.25587958607714018</v>
      </c>
      <c r="G52" s="19">
        <v>0.15804327375352775</v>
      </c>
      <c r="H52" s="19">
        <v>0.44026340545625586</v>
      </c>
      <c r="I52" s="19">
        <v>0.51175917215428035</v>
      </c>
      <c r="J52" s="19">
        <v>0.42238946378174974</v>
      </c>
      <c r="K52" s="19">
        <v>0.45813734713076198</v>
      </c>
      <c r="L52" s="19">
        <v>0.28222013170272814</v>
      </c>
      <c r="M52" s="19">
        <v>0.2925682031984948</v>
      </c>
      <c r="N52" s="19">
        <v>0.10630291627469426</v>
      </c>
      <c r="O52" s="19">
        <v>0.34054562558795859</v>
      </c>
      <c r="P52" s="19">
        <v>0.59830667920978364</v>
      </c>
      <c r="Q52" s="19">
        <v>2.3518344308560677E-2</v>
      </c>
      <c r="R52" s="20"/>
      <c r="S52" s="2"/>
      <c r="T52" s="2"/>
      <c r="U52" s="2"/>
      <c r="V52" s="2"/>
      <c r="W52" s="2"/>
      <c r="X52" s="2"/>
      <c r="Y52" s="2"/>
    </row>
    <row r="53" spans="1:25" s="1" customFormat="1" x14ac:dyDescent="0.25">
      <c r="A53" s="5" t="s">
        <v>4</v>
      </c>
      <c r="B53" s="4">
        <v>896</v>
      </c>
      <c r="C53" s="19">
        <v>0.8716517857142857</v>
      </c>
      <c r="D53" s="19">
        <v>0.578125</v>
      </c>
      <c r="E53" s="19">
        <v>0.5323660714285714</v>
      </c>
      <c r="F53" s="19">
        <v>0.2734375</v>
      </c>
      <c r="G53" s="19">
        <v>0.12165178571428571</v>
      </c>
      <c r="H53" s="19">
        <v>0.49330357142857145</v>
      </c>
      <c r="I53" s="19">
        <v>0.5502232142857143</v>
      </c>
      <c r="J53" s="19">
        <v>0.4654017857142857</v>
      </c>
      <c r="K53" s="19">
        <v>0.4799107142857143</v>
      </c>
      <c r="L53" s="19">
        <v>0.32589285714285715</v>
      </c>
      <c r="M53" s="19">
        <v>0.3716517857142857</v>
      </c>
      <c r="N53" s="19">
        <v>0.22098214285714285</v>
      </c>
      <c r="O53" s="19">
        <v>0.3325892857142857</v>
      </c>
      <c r="P53" s="19">
        <v>0.5535714285714286</v>
      </c>
      <c r="Q53" s="19">
        <v>2.2321428571428572E-2</v>
      </c>
      <c r="R53" s="20"/>
      <c r="S53" s="2"/>
      <c r="T53" s="2"/>
      <c r="U53" s="2"/>
      <c r="V53" s="2"/>
      <c r="W53" s="2"/>
      <c r="X53" s="2"/>
      <c r="Y53" s="2"/>
    </row>
    <row r="54" spans="1:25" s="1" customFormat="1" x14ac:dyDescent="0.25">
      <c r="A54" s="5" t="s">
        <v>3</v>
      </c>
      <c r="B54" s="4">
        <v>287</v>
      </c>
      <c r="C54" s="19">
        <v>0.73170731707317072</v>
      </c>
      <c r="D54" s="19">
        <v>0.42160278745644597</v>
      </c>
      <c r="E54" s="19">
        <v>0.36933797909407667</v>
      </c>
      <c r="F54" s="19">
        <v>0.15331010452961671</v>
      </c>
      <c r="G54" s="19">
        <v>3.1358885017421602E-2</v>
      </c>
      <c r="H54" s="19">
        <v>0.3240418118466899</v>
      </c>
      <c r="I54" s="19">
        <v>0.36585365853658536</v>
      </c>
      <c r="J54" s="19">
        <v>0.27874564459930312</v>
      </c>
      <c r="K54" s="19">
        <v>0.27874564459930312</v>
      </c>
      <c r="L54" s="19">
        <v>0.19860627177700349</v>
      </c>
      <c r="M54" s="19">
        <v>0.20905923344947736</v>
      </c>
      <c r="N54" s="19">
        <v>8.7108013937282236E-2</v>
      </c>
      <c r="O54" s="19">
        <v>0.22996515679442509</v>
      </c>
      <c r="P54" s="19">
        <v>0.40418118466898956</v>
      </c>
      <c r="Q54" s="19">
        <v>6.968641114982578E-2</v>
      </c>
      <c r="R54" s="20"/>
      <c r="S54" s="2"/>
      <c r="T54" s="2"/>
      <c r="U54" s="2"/>
      <c r="V54" s="2"/>
      <c r="W54" s="2"/>
      <c r="X54" s="2"/>
      <c r="Y54" s="2"/>
    </row>
    <row r="55" spans="1:25" s="1" customFormat="1" x14ac:dyDescent="0.25">
      <c r="A55" s="5" t="s">
        <v>2</v>
      </c>
      <c r="B55" s="4">
        <v>864</v>
      </c>
      <c r="C55" s="19">
        <v>0.82986111111111116</v>
      </c>
      <c r="D55" s="19">
        <v>0.53819444444444442</v>
      </c>
      <c r="E55" s="19">
        <v>0.43634259259259262</v>
      </c>
      <c r="F55" s="19">
        <v>0.19560185185185186</v>
      </c>
      <c r="G55" s="19">
        <v>8.5648148148148154E-2</v>
      </c>
      <c r="H55" s="19">
        <v>0.43055555555555558</v>
      </c>
      <c r="I55" s="19">
        <v>0.52083333333333337</v>
      </c>
      <c r="J55" s="19">
        <v>0.39814814814814814</v>
      </c>
      <c r="K55" s="19">
        <v>0.45949074074074076</v>
      </c>
      <c r="L55" s="19">
        <v>0.26273148148148145</v>
      </c>
      <c r="M55" s="19">
        <v>0.29745370370370372</v>
      </c>
      <c r="N55" s="19">
        <v>0.13541666666666666</v>
      </c>
      <c r="O55" s="19">
        <v>0.34490740740740738</v>
      </c>
      <c r="P55" s="19">
        <v>0.53009259259259256</v>
      </c>
      <c r="Q55" s="19">
        <v>2.1990740740740741E-2</v>
      </c>
      <c r="R55" s="20"/>
      <c r="S55" s="2"/>
      <c r="T55" s="2"/>
      <c r="U55" s="2"/>
      <c r="V55" s="2"/>
      <c r="W55" s="2"/>
      <c r="X55" s="2"/>
      <c r="Y55" s="2"/>
    </row>
    <row r="56" spans="1:25" s="1" customFormat="1" x14ac:dyDescent="0.25">
      <c r="A56" s="5" t="s">
        <v>1</v>
      </c>
      <c r="B56" s="4">
        <v>316</v>
      </c>
      <c r="C56" s="19">
        <v>0.84493670886075944</v>
      </c>
      <c r="D56" s="19">
        <v>0.55696202531645567</v>
      </c>
      <c r="E56" s="19">
        <v>0.53797468354430378</v>
      </c>
      <c r="F56" s="19">
        <v>0.25632911392405061</v>
      </c>
      <c r="G56" s="19">
        <v>0.13607594936708861</v>
      </c>
      <c r="H56" s="19">
        <v>0.56645569620253167</v>
      </c>
      <c r="I56" s="19">
        <v>0.61708860759493667</v>
      </c>
      <c r="J56" s="19">
        <v>0.49683544303797467</v>
      </c>
      <c r="K56" s="19">
        <v>0.52848101265822789</v>
      </c>
      <c r="L56" s="19">
        <v>0.28164556962025317</v>
      </c>
      <c r="M56" s="19">
        <v>0.35759493670886078</v>
      </c>
      <c r="N56" s="19">
        <v>0.12341772151898735</v>
      </c>
      <c r="O56" s="19">
        <v>0.35443037974683544</v>
      </c>
      <c r="P56" s="19">
        <v>0.62341772151898733</v>
      </c>
      <c r="Q56" s="19">
        <v>1.2658227848101266E-2</v>
      </c>
      <c r="R56" s="20"/>
      <c r="S56" s="2"/>
      <c r="T56" s="2"/>
      <c r="U56" s="2"/>
      <c r="V56" s="2"/>
      <c r="W56" s="2"/>
      <c r="X56" s="2"/>
      <c r="Y56" s="2"/>
    </row>
    <row r="57" spans="1:25" s="1" customFormat="1" x14ac:dyDescent="0.25">
      <c r="A57" s="5" t="s">
        <v>0</v>
      </c>
      <c r="B57" s="4">
        <v>533</v>
      </c>
      <c r="C57" s="19">
        <v>0.89118198874296439</v>
      </c>
      <c r="D57" s="19">
        <v>0.69043151969981242</v>
      </c>
      <c r="E57" s="19">
        <v>0.64352720450281431</v>
      </c>
      <c r="F57" s="19">
        <v>0.44090056285178236</v>
      </c>
      <c r="G57" s="19">
        <v>0.29643527204502812</v>
      </c>
      <c r="H57" s="19">
        <v>0.5272045028142589</v>
      </c>
      <c r="I57" s="19">
        <v>0.58161350844277671</v>
      </c>
      <c r="J57" s="19">
        <v>0.55347091932457781</v>
      </c>
      <c r="K57" s="19">
        <v>0.5478424015009381</v>
      </c>
      <c r="L57" s="19">
        <v>0.42589118198874298</v>
      </c>
      <c r="M57" s="19">
        <v>0.42213883677298314</v>
      </c>
      <c r="N57" s="19">
        <v>0.25891181988742962</v>
      </c>
      <c r="O57" s="19">
        <v>0.36210131332082551</v>
      </c>
      <c r="P57" s="19">
        <v>0.72420262664165103</v>
      </c>
      <c r="Q57" s="19">
        <v>5.6285178236397749E-3</v>
      </c>
      <c r="R57" s="20"/>
      <c r="S57" s="2"/>
      <c r="T57" s="2"/>
      <c r="U57" s="2"/>
      <c r="V57" s="2"/>
      <c r="W57" s="2"/>
      <c r="X57" s="2"/>
      <c r="Y57" s="2"/>
    </row>
    <row r="58" spans="1:25" s="1" customFormat="1" x14ac:dyDescent="0.25">
      <c r="C58" s="18"/>
      <c r="D58" s="18"/>
      <c r="E58" s="18"/>
      <c r="F58" s="18"/>
      <c r="G58" s="18"/>
      <c r="H58" s="18"/>
      <c r="I58" s="18"/>
      <c r="J58" s="18"/>
      <c r="K58" s="18"/>
      <c r="L58" s="18"/>
      <c r="M58" s="18"/>
      <c r="N58" s="18"/>
      <c r="O58" s="18"/>
      <c r="P58" s="18"/>
      <c r="Q58" s="18"/>
      <c r="R58" s="18"/>
    </row>
    <row r="59" spans="1:25" s="1" customFormat="1" x14ac:dyDescent="0.25">
      <c r="A59" s="1" t="s">
        <v>589</v>
      </c>
      <c r="C59" s="18"/>
      <c r="D59" s="18"/>
      <c r="E59" s="18"/>
      <c r="F59" s="18"/>
      <c r="G59" s="18"/>
      <c r="H59" s="18"/>
      <c r="I59" s="18"/>
      <c r="J59" s="18"/>
      <c r="K59" s="18"/>
      <c r="L59" s="18"/>
      <c r="M59" s="18"/>
      <c r="N59" s="18"/>
      <c r="O59" s="18"/>
      <c r="P59" s="18"/>
      <c r="Q59" s="18"/>
      <c r="R59" s="18"/>
    </row>
    <row r="60" spans="1:25" s="1" customFormat="1" x14ac:dyDescent="0.25">
      <c r="C60" s="18"/>
      <c r="D60" s="18"/>
      <c r="E60" s="18"/>
      <c r="F60" s="18"/>
      <c r="G60" s="18"/>
      <c r="H60" s="18"/>
      <c r="I60" s="18"/>
      <c r="J60" s="18"/>
      <c r="K60" s="18"/>
      <c r="L60" s="18"/>
      <c r="M60" s="18"/>
      <c r="N60" s="18"/>
      <c r="O60" s="18"/>
      <c r="P60" s="18"/>
      <c r="Q60" s="18"/>
      <c r="R60" s="18"/>
    </row>
    <row r="61" spans="1:25" s="1" customFormat="1" ht="75" x14ac:dyDescent="0.25">
      <c r="A61" s="7" t="s">
        <v>16</v>
      </c>
      <c r="B61" s="7" t="s">
        <v>15</v>
      </c>
      <c r="C61" s="10" t="s">
        <v>590</v>
      </c>
      <c r="D61" s="10" t="s">
        <v>591</v>
      </c>
      <c r="E61" s="10" t="s">
        <v>592</v>
      </c>
      <c r="F61" s="10" t="s">
        <v>593</v>
      </c>
      <c r="G61" s="10" t="s">
        <v>594</v>
      </c>
      <c r="H61" s="10" t="s">
        <v>595</v>
      </c>
      <c r="I61" s="10" t="s">
        <v>596</v>
      </c>
      <c r="J61" s="10" t="s">
        <v>597</v>
      </c>
      <c r="K61" s="10" t="s">
        <v>598</v>
      </c>
      <c r="L61" s="10" t="s">
        <v>599</v>
      </c>
      <c r="M61" s="10" t="s">
        <v>600</v>
      </c>
      <c r="N61" s="10" t="s">
        <v>601</v>
      </c>
      <c r="O61" s="10" t="s">
        <v>588</v>
      </c>
      <c r="P61" s="9"/>
      <c r="Q61" s="9"/>
      <c r="R61" s="9"/>
      <c r="S61" s="8"/>
      <c r="T61" s="8"/>
      <c r="U61" s="8"/>
      <c r="V61" s="8"/>
      <c r="W61" s="8"/>
      <c r="X61" s="8"/>
      <c r="Y61" s="8"/>
    </row>
    <row r="62" spans="1:25" s="1" customFormat="1" x14ac:dyDescent="0.25">
      <c r="A62" s="6" t="s">
        <v>11</v>
      </c>
      <c r="B62" s="4">
        <v>1956</v>
      </c>
      <c r="C62" s="19">
        <v>0.51380368098159512</v>
      </c>
      <c r="D62" s="19">
        <v>0.60940695296523517</v>
      </c>
      <c r="E62" s="19">
        <v>0.49693251533742333</v>
      </c>
      <c r="F62" s="19">
        <v>0.55930470347648265</v>
      </c>
      <c r="G62" s="19">
        <v>0.24642126789366053</v>
      </c>
      <c r="H62" s="19">
        <v>0.1221881390593047</v>
      </c>
      <c r="I62" s="19">
        <v>0.13905930470347649</v>
      </c>
      <c r="J62" s="19">
        <v>0.18047034764826175</v>
      </c>
      <c r="K62" s="19">
        <v>0.1273006134969325</v>
      </c>
      <c r="L62" s="19">
        <v>0.54141104294478526</v>
      </c>
      <c r="M62" s="19">
        <v>0.51482617586912061</v>
      </c>
      <c r="N62" s="19">
        <v>5.0102249488752554E-2</v>
      </c>
      <c r="O62" s="19">
        <v>6.7484662576687116E-2</v>
      </c>
      <c r="P62" s="20"/>
      <c r="Q62" s="20"/>
      <c r="R62" s="20"/>
      <c r="S62" s="2"/>
      <c r="T62" s="2"/>
      <c r="U62" s="2"/>
      <c r="V62" s="2"/>
      <c r="W62" s="2"/>
      <c r="X62" s="2"/>
      <c r="Y62" s="2"/>
    </row>
    <row r="63" spans="1:25" s="1" customFormat="1" x14ac:dyDescent="0.25">
      <c r="A63" s="5" t="s">
        <v>10</v>
      </c>
      <c r="B63" s="4">
        <v>732</v>
      </c>
      <c r="C63" s="19">
        <v>0.52595628415300544</v>
      </c>
      <c r="D63" s="19">
        <v>0.57786885245901642</v>
      </c>
      <c r="E63" s="19">
        <v>0.5</v>
      </c>
      <c r="F63" s="19">
        <v>0.56557377049180324</v>
      </c>
      <c r="G63" s="19">
        <v>0.23907103825136611</v>
      </c>
      <c r="H63" s="19">
        <v>0.13387978142076504</v>
      </c>
      <c r="I63" s="19">
        <v>0.16803278688524589</v>
      </c>
      <c r="J63" s="19">
        <v>0.17076502732240437</v>
      </c>
      <c r="K63" s="19">
        <v>0.12704918032786885</v>
      </c>
      <c r="L63" s="19">
        <v>0.50819672131147542</v>
      </c>
      <c r="M63" s="19">
        <v>0.50683060109289613</v>
      </c>
      <c r="N63" s="19">
        <v>4.5081967213114756E-2</v>
      </c>
      <c r="O63" s="19">
        <v>6.1475409836065573E-2</v>
      </c>
      <c r="P63" s="20"/>
      <c r="Q63" s="20"/>
      <c r="R63" s="20"/>
      <c r="S63" s="2"/>
      <c r="T63" s="2"/>
      <c r="U63" s="2"/>
      <c r="V63" s="2"/>
      <c r="W63" s="2"/>
      <c r="X63" s="2"/>
      <c r="Y63" s="2"/>
    </row>
    <row r="64" spans="1:25" s="1" customFormat="1" x14ac:dyDescent="0.25">
      <c r="A64" s="5" t="s">
        <v>9</v>
      </c>
      <c r="B64" s="4">
        <v>324</v>
      </c>
      <c r="C64" s="19">
        <v>0.55246913580246915</v>
      </c>
      <c r="D64" s="19">
        <v>0.69444444444444442</v>
      </c>
      <c r="E64" s="19">
        <v>0.53395061728395066</v>
      </c>
      <c r="F64" s="19">
        <v>0.57407407407407407</v>
      </c>
      <c r="G64" s="19">
        <v>0.24382716049382716</v>
      </c>
      <c r="H64" s="19">
        <v>9.8765432098765427E-2</v>
      </c>
      <c r="I64" s="19">
        <v>0.1388888888888889</v>
      </c>
      <c r="J64" s="19">
        <v>0.21604938271604937</v>
      </c>
      <c r="K64" s="19">
        <v>0.16049382716049382</v>
      </c>
      <c r="L64" s="19">
        <v>0.56172839506172845</v>
      </c>
      <c r="M64" s="19">
        <v>0.51543209876543206</v>
      </c>
      <c r="N64" s="19">
        <v>4.6296296296296294E-2</v>
      </c>
      <c r="O64" s="19">
        <v>3.7037037037037035E-2</v>
      </c>
      <c r="P64" s="20"/>
      <c r="Q64" s="20"/>
      <c r="R64" s="20"/>
      <c r="S64" s="2"/>
      <c r="T64" s="2"/>
      <c r="U64" s="2"/>
      <c r="V64" s="2"/>
      <c r="W64" s="2"/>
      <c r="X64" s="2"/>
      <c r="Y64" s="2"/>
    </row>
    <row r="65" spans="1:25" s="1" customFormat="1" x14ac:dyDescent="0.25">
      <c r="A65" s="5" t="s">
        <v>8</v>
      </c>
      <c r="B65" s="4">
        <v>370</v>
      </c>
      <c r="C65" s="19">
        <v>0.44324324324324327</v>
      </c>
      <c r="D65" s="19">
        <v>0.572972972972973</v>
      </c>
      <c r="E65" s="19">
        <v>0.4702702702702703</v>
      </c>
      <c r="F65" s="19">
        <v>0.49729729729729732</v>
      </c>
      <c r="G65" s="19">
        <v>0.23513513513513515</v>
      </c>
      <c r="H65" s="19">
        <v>0.14324324324324325</v>
      </c>
      <c r="I65" s="19">
        <v>0.13783783783783785</v>
      </c>
      <c r="J65" s="19">
        <v>0.15405405405405406</v>
      </c>
      <c r="K65" s="19">
        <v>0.11621621621621622</v>
      </c>
      <c r="L65" s="19">
        <v>0.572972972972973</v>
      </c>
      <c r="M65" s="19">
        <v>0.51891891891891895</v>
      </c>
      <c r="N65" s="19">
        <v>5.4054054054054057E-2</v>
      </c>
      <c r="O65" s="19">
        <v>0.11351351351351352</v>
      </c>
      <c r="P65" s="20"/>
      <c r="Q65" s="20"/>
      <c r="R65" s="20"/>
      <c r="S65" s="2"/>
      <c r="T65" s="2"/>
      <c r="U65" s="2"/>
      <c r="V65" s="2"/>
      <c r="W65" s="2"/>
      <c r="X65" s="2"/>
      <c r="Y65" s="2"/>
    </row>
    <row r="66" spans="1:25" s="1" customFormat="1" x14ac:dyDescent="0.25">
      <c r="A66" s="5" t="s">
        <v>7</v>
      </c>
      <c r="B66" s="4">
        <v>244</v>
      </c>
      <c r="C66" s="19">
        <v>0.51229508196721307</v>
      </c>
      <c r="D66" s="19">
        <v>0.6598360655737705</v>
      </c>
      <c r="E66" s="19">
        <v>0.53688524590163933</v>
      </c>
      <c r="F66" s="19">
        <v>0.62704918032786883</v>
      </c>
      <c r="G66" s="19">
        <v>0.27459016393442626</v>
      </c>
      <c r="H66" s="19">
        <v>0.10655737704918032</v>
      </c>
      <c r="I66" s="19">
        <v>8.6065573770491802E-2</v>
      </c>
      <c r="J66" s="19">
        <v>0.21721311475409835</v>
      </c>
      <c r="K66" s="19">
        <v>0.13114754098360656</v>
      </c>
      <c r="L66" s="19">
        <v>0.57377049180327866</v>
      </c>
      <c r="M66" s="19">
        <v>0.54918032786885251</v>
      </c>
      <c r="N66" s="19">
        <v>7.3770491803278687E-2</v>
      </c>
      <c r="O66" s="19">
        <v>4.9180327868852458E-2</v>
      </c>
      <c r="P66" s="20"/>
      <c r="Q66" s="20"/>
      <c r="R66" s="20"/>
      <c r="S66" s="2"/>
      <c r="T66" s="2"/>
      <c r="U66" s="2"/>
      <c r="V66" s="2"/>
      <c r="W66" s="2"/>
      <c r="X66" s="2"/>
      <c r="Y66" s="2"/>
    </row>
    <row r="67" spans="1:25" s="1" customFormat="1" x14ac:dyDescent="0.25">
      <c r="A67" s="5" t="s">
        <v>6</v>
      </c>
      <c r="B67" s="4">
        <v>286</v>
      </c>
      <c r="C67" s="19">
        <v>0.53146853146853146</v>
      </c>
      <c r="D67" s="19">
        <v>0.59790209790209792</v>
      </c>
      <c r="E67" s="19">
        <v>0.44755244755244755</v>
      </c>
      <c r="F67" s="19">
        <v>0.54895104895104896</v>
      </c>
      <c r="G67" s="19">
        <v>0.25874125874125875</v>
      </c>
      <c r="H67" s="19">
        <v>0.1048951048951049</v>
      </c>
      <c r="I67" s="19">
        <v>0.11188811188811189</v>
      </c>
      <c r="J67" s="19">
        <v>0.16783216783216784</v>
      </c>
      <c r="K67" s="19">
        <v>0.10139860139860139</v>
      </c>
      <c r="L67" s="19">
        <v>0.534965034965035</v>
      </c>
      <c r="M67" s="19">
        <v>0.5</v>
      </c>
      <c r="N67" s="19">
        <v>4.195804195804196E-2</v>
      </c>
      <c r="O67" s="19">
        <v>7.3426573426573424E-2</v>
      </c>
      <c r="P67" s="20"/>
      <c r="Q67" s="20"/>
      <c r="R67" s="20"/>
      <c r="S67" s="2"/>
      <c r="T67" s="2"/>
      <c r="U67" s="2"/>
      <c r="V67" s="2"/>
      <c r="W67" s="2"/>
      <c r="X67" s="2"/>
      <c r="Y67" s="2"/>
    </row>
    <row r="68" spans="1:25" s="1" customFormat="1" x14ac:dyDescent="0.25">
      <c r="A68" s="5" t="s">
        <v>5</v>
      </c>
      <c r="B68" s="4">
        <v>1030</v>
      </c>
      <c r="C68" s="19">
        <v>0.51941747572815533</v>
      </c>
      <c r="D68" s="19">
        <v>0.60388349514563111</v>
      </c>
      <c r="E68" s="19">
        <v>0.49514563106796117</v>
      </c>
      <c r="F68" s="19">
        <v>0.56407766990291264</v>
      </c>
      <c r="G68" s="19">
        <v>0.22135922330097088</v>
      </c>
      <c r="H68" s="19">
        <v>8.155339805825243E-2</v>
      </c>
      <c r="I68" s="19">
        <v>1.262135922330097E-2</v>
      </c>
      <c r="J68" s="19">
        <v>0.1766990291262136</v>
      </c>
      <c r="K68" s="19">
        <v>9.7087378640776698E-2</v>
      </c>
      <c r="L68" s="19">
        <v>0.56504854368932034</v>
      </c>
      <c r="M68" s="19">
        <v>0.53980582524271847</v>
      </c>
      <c r="N68" s="19">
        <v>5.7281553398058252E-2</v>
      </c>
      <c r="O68" s="19">
        <v>6.7961165048543687E-2</v>
      </c>
      <c r="P68" s="20"/>
      <c r="Q68" s="20"/>
      <c r="R68" s="20"/>
      <c r="S68" s="2"/>
      <c r="T68" s="2"/>
      <c r="U68" s="2"/>
      <c r="V68" s="2"/>
      <c r="W68" s="2"/>
      <c r="X68" s="2"/>
      <c r="Y68" s="2"/>
    </row>
    <row r="69" spans="1:25" s="1" customFormat="1" x14ac:dyDescent="0.25">
      <c r="A69" s="5" t="s">
        <v>4</v>
      </c>
      <c r="B69" s="4">
        <v>863</v>
      </c>
      <c r="C69" s="19">
        <v>0.51448435689455385</v>
      </c>
      <c r="D69" s="19">
        <v>0.6222479721900348</v>
      </c>
      <c r="E69" s="19">
        <v>0.49710312862108924</v>
      </c>
      <c r="F69" s="19">
        <v>0.56778679026651213</v>
      </c>
      <c r="G69" s="19">
        <v>0.28041714947856317</v>
      </c>
      <c r="H69" s="19">
        <v>0.1645422943221321</v>
      </c>
      <c r="I69" s="19">
        <v>0.28621089223638468</v>
      </c>
      <c r="J69" s="19">
        <v>0.18655851680185401</v>
      </c>
      <c r="K69" s="19">
        <v>0.16570104287369641</v>
      </c>
      <c r="L69" s="19">
        <v>0.51796060254924681</v>
      </c>
      <c r="M69" s="19">
        <v>0.492468134414832</v>
      </c>
      <c r="N69" s="19">
        <v>4.0556199304750871E-2</v>
      </c>
      <c r="O69" s="19">
        <v>6.3731170336037077E-2</v>
      </c>
      <c r="P69" s="20"/>
      <c r="Q69" s="20"/>
      <c r="R69" s="20"/>
      <c r="S69" s="2"/>
      <c r="T69" s="2"/>
      <c r="U69" s="2"/>
      <c r="V69" s="2"/>
      <c r="W69" s="2"/>
      <c r="X69" s="2"/>
      <c r="Y69" s="2"/>
    </row>
    <row r="70" spans="1:25" s="1" customFormat="1" x14ac:dyDescent="0.25">
      <c r="A70" s="5" t="s">
        <v>3</v>
      </c>
      <c r="B70" s="4">
        <v>278</v>
      </c>
      <c r="C70" s="19">
        <v>0.44244604316546765</v>
      </c>
      <c r="D70" s="19">
        <v>0.36330935251798563</v>
      </c>
      <c r="E70" s="19">
        <v>0.40647482014388492</v>
      </c>
      <c r="F70" s="19">
        <v>0.42446043165467628</v>
      </c>
      <c r="G70" s="19">
        <v>0.18345323741007194</v>
      </c>
      <c r="H70" s="19">
        <v>5.7553956834532377E-2</v>
      </c>
      <c r="I70" s="19">
        <v>8.2733812949640287E-2</v>
      </c>
      <c r="J70" s="19">
        <v>0.11151079136690648</v>
      </c>
      <c r="K70" s="19">
        <v>7.1942446043165464E-2</v>
      </c>
      <c r="L70" s="19">
        <v>0.34532374100719426</v>
      </c>
      <c r="M70" s="19">
        <v>0.43525179856115109</v>
      </c>
      <c r="N70" s="19">
        <v>3.5971223021582732E-2</v>
      </c>
      <c r="O70" s="19">
        <v>0.13309352517985612</v>
      </c>
      <c r="P70" s="20"/>
      <c r="Q70" s="20"/>
      <c r="R70" s="20"/>
      <c r="S70" s="2"/>
      <c r="T70" s="2"/>
      <c r="U70" s="2"/>
      <c r="V70" s="2"/>
      <c r="W70" s="2"/>
      <c r="X70" s="2"/>
      <c r="Y70" s="2"/>
    </row>
    <row r="71" spans="1:25" s="1" customFormat="1" x14ac:dyDescent="0.25">
      <c r="A71" s="5" t="s">
        <v>2</v>
      </c>
      <c r="B71" s="4">
        <v>825</v>
      </c>
      <c r="C71" s="19">
        <v>0.48969696969696969</v>
      </c>
      <c r="D71" s="19">
        <v>0.58060606060606057</v>
      </c>
      <c r="E71" s="19">
        <v>0.46545454545454545</v>
      </c>
      <c r="F71" s="19">
        <v>0.50666666666666671</v>
      </c>
      <c r="G71" s="19">
        <v>0.21090909090909091</v>
      </c>
      <c r="H71" s="19">
        <v>0.10909090909090909</v>
      </c>
      <c r="I71" s="19">
        <v>0.1296969696969697</v>
      </c>
      <c r="J71" s="19">
        <v>0.15878787878787878</v>
      </c>
      <c r="K71" s="19">
        <v>0.11030303030303031</v>
      </c>
      <c r="L71" s="19">
        <v>0.50545454545454549</v>
      </c>
      <c r="M71" s="19">
        <v>0.49818181818181817</v>
      </c>
      <c r="N71" s="19">
        <v>3.8787878787878788E-2</v>
      </c>
      <c r="O71" s="19">
        <v>7.1515151515151518E-2</v>
      </c>
      <c r="P71" s="20"/>
      <c r="Q71" s="20"/>
      <c r="R71" s="20"/>
      <c r="S71" s="2"/>
      <c r="T71" s="2"/>
      <c r="U71" s="2"/>
      <c r="V71" s="2"/>
      <c r="W71" s="2"/>
      <c r="X71" s="2"/>
      <c r="Y71" s="2"/>
    </row>
    <row r="72" spans="1:25" s="1" customFormat="1" x14ac:dyDescent="0.25">
      <c r="A72" s="5" t="s">
        <v>1</v>
      </c>
      <c r="B72" s="4">
        <v>308</v>
      </c>
      <c r="C72" s="19">
        <v>0.54545454545454541</v>
      </c>
      <c r="D72" s="19">
        <v>0.6428571428571429</v>
      </c>
      <c r="E72" s="19">
        <v>0.51948051948051943</v>
      </c>
      <c r="F72" s="19">
        <v>0.60389610389610393</v>
      </c>
      <c r="G72" s="19">
        <v>0.30194805194805197</v>
      </c>
      <c r="H72" s="19">
        <v>0.11363636363636363</v>
      </c>
      <c r="I72" s="19">
        <v>0.1396103896103896</v>
      </c>
      <c r="J72" s="19">
        <v>0.19155844155844157</v>
      </c>
      <c r="K72" s="19">
        <v>0.15584415584415584</v>
      </c>
      <c r="L72" s="19">
        <v>0.59090909090909094</v>
      </c>
      <c r="M72" s="19">
        <v>0.49025974025974028</v>
      </c>
      <c r="N72" s="19">
        <v>4.8701298701298704E-2</v>
      </c>
      <c r="O72" s="19">
        <v>5.1948051948051951E-2</v>
      </c>
      <c r="P72" s="20"/>
      <c r="Q72" s="20"/>
      <c r="R72" s="20"/>
      <c r="S72" s="2"/>
      <c r="T72" s="2"/>
      <c r="U72" s="2"/>
      <c r="V72" s="2"/>
      <c r="W72" s="2"/>
      <c r="X72" s="2"/>
      <c r="Y72" s="2"/>
    </row>
    <row r="73" spans="1:25" s="1" customFormat="1" x14ac:dyDescent="0.25">
      <c r="A73" s="5" t="s">
        <v>0</v>
      </c>
      <c r="B73" s="4">
        <v>522</v>
      </c>
      <c r="C73" s="19">
        <v>0.56896551724137934</v>
      </c>
      <c r="D73" s="19">
        <v>0.77011494252873558</v>
      </c>
      <c r="E73" s="19">
        <v>0.58620689655172409</v>
      </c>
      <c r="F73" s="19">
        <v>0.6992337164750958</v>
      </c>
      <c r="G73" s="19">
        <v>0.3065134099616858</v>
      </c>
      <c r="H73" s="19">
        <v>0.18007662835249041</v>
      </c>
      <c r="I73" s="19">
        <v>0.18007662835249041</v>
      </c>
      <c r="J73" s="19">
        <v>0.24904214559386972</v>
      </c>
      <c r="K73" s="19">
        <v>0.16091954022988506</v>
      </c>
      <c r="L73" s="19">
        <v>0.68199233716475094</v>
      </c>
      <c r="M73" s="19">
        <v>0.60344827586206895</v>
      </c>
      <c r="N73" s="19">
        <v>7.8544061302681989E-2</v>
      </c>
      <c r="O73" s="19">
        <v>3.0651340996168581E-2</v>
      </c>
      <c r="P73" s="20"/>
      <c r="Q73" s="20"/>
      <c r="R73" s="20"/>
      <c r="S73" s="2"/>
      <c r="T73" s="2"/>
      <c r="U73" s="2"/>
      <c r="V73" s="2"/>
      <c r="W73" s="2"/>
      <c r="X73" s="2"/>
      <c r="Y73" s="2"/>
    </row>
    <row r="74" spans="1:25" s="1" customFormat="1" x14ac:dyDescent="0.25">
      <c r="C74" s="18"/>
      <c r="D74" s="18"/>
      <c r="E74" s="18"/>
      <c r="F74" s="18"/>
      <c r="G74" s="18"/>
      <c r="H74" s="18"/>
      <c r="I74" s="18"/>
      <c r="J74" s="18"/>
      <c r="K74" s="18"/>
      <c r="L74" s="18"/>
      <c r="M74" s="18"/>
      <c r="N74" s="18"/>
      <c r="O74" s="18"/>
      <c r="P74" s="18"/>
      <c r="Q74" s="18"/>
      <c r="R74" s="18"/>
    </row>
    <row r="75" spans="1:25" s="1" customFormat="1" x14ac:dyDescent="0.25">
      <c r="A75" s="1" t="s">
        <v>602</v>
      </c>
      <c r="C75" s="18"/>
      <c r="D75" s="18"/>
      <c r="E75" s="18"/>
      <c r="F75" s="18"/>
      <c r="G75" s="18"/>
      <c r="H75" s="18"/>
      <c r="I75" s="18"/>
      <c r="J75" s="18"/>
      <c r="K75" s="18"/>
      <c r="L75" s="18"/>
      <c r="M75" s="18"/>
      <c r="N75" s="18"/>
      <c r="O75" s="18"/>
      <c r="P75" s="18"/>
      <c r="Q75" s="18"/>
      <c r="R75" s="18"/>
    </row>
    <row r="76" spans="1:25" s="1" customFormat="1" x14ac:dyDescent="0.25">
      <c r="C76" s="18"/>
      <c r="D76" s="18"/>
      <c r="E76" s="18"/>
      <c r="F76" s="18"/>
      <c r="G76" s="18"/>
      <c r="H76" s="18"/>
      <c r="I76" s="18"/>
      <c r="J76" s="18"/>
      <c r="K76" s="18"/>
      <c r="L76" s="18"/>
      <c r="M76" s="18"/>
      <c r="N76" s="18"/>
      <c r="O76" s="18"/>
      <c r="P76" s="18"/>
      <c r="Q76" s="18"/>
      <c r="R76" s="18"/>
    </row>
    <row r="77" spans="1:25" s="1" customFormat="1" ht="60" x14ac:dyDescent="0.25">
      <c r="A77" s="7" t="s">
        <v>16</v>
      </c>
      <c r="B77" s="7" t="s">
        <v>15</v>
      </c>
      <c r="C77" s="10" t="s">
        <v>603</v>
      </c>
      <c r="D77" s="10" t="s">
        <v>604</v>
      </c>
      <c r="E77" s="10" t="s">
        <v>605</v>
      </c>
      <c r="F77" s="10" t="s">
        <v>606</v>
      </c>
      <c r="G77" s="10" t="s">
        <v>607</v>
      </c>
      <c r="H77" s="10" t="s">
        <v>608</v>
      </c>
      <c r="I77" s="10" t="s">
        <v>609</v>
      </c>
      <c r="J77" s="10" t="s">
        <v>610</v>
      </c>
      <c r="K77" s="10" t="s">
        <v>611</v>
      </c>
      <c r="L77" s="10" t="s">
        <v>612</v>
      </c>
      <c r="M77" s="9"/>
      <c r="N77" s="9"/>
      <c r="O77" s="9"/>
      <c r="P77" s="9"/>
      <c r="Q77" s="9"/>
      <c r="R77" s="9"/>
      <c r="S77" s="8"/>
      <c r="T77" s="8"/>
      <c r="U77" s="8"/>
      <c r="V77" s="8"/>
      <c r="W77" s="8"/>
      <c r="X77" s="8"/>
      <c r="Y77" s="8"/>
    </row>
    <row r="78" spans="1:25" s="1" customFormat="1" x14ac:dyDescent="0.25">
      <c r="A78" s="6" t="s">
        <v>11</v>
      </c>
      <c r="B78" s="4">
        <v>1953</v>
      </c>
      <c r="C78" s="19">
        <v>0.38197644649257551</v>
      </c>
      <c r="D78" s="19">
        <v>0.70199692780337941</v>
      </c>
      <c r="E78" s="19">
        <v>0.65284178187403996</v>
      </c>
      <c r="F78" s="19">
        <v>0.69380440348182282</v>
      </c>
      <c r="G78" s="19">
        <v>0.11213517665130568</v>
      </c>
      <c r="H78" s="19">
        <v>0.79057859703020994</v>
      </c>
      <c r="I78" s="19">
        <v>0.4987199180747568</v>
      </c>
      <c r="J78" s="19">
        <v>0.37327188940092165</v>
      </c>
      <c r="K78" s="19">
        <v>0.19815668202764977</v>
      </c>
      <c r="L78" s="19">
        <v>4.8643113159242191E-2</v>
      </c>
      <c r="M78" s="20"/>
      <c r="N78" s="20"/>
      <c r="O78" s="20"/>
      <c r="P78" s="20"/>
      <c r="Q78" s="20"/>
      <c r="R78" s="20"/>
      <c r="S78" s="2"/>
      <c r="T78" s="2"/>
      <c r="U78" s="2"/>
      <c r="V78" s="2"/>
      <c r="W78" s="2"/>
      <c r="X78" s="2"/>
      <c r="Y78" s="2"/>
    </row>
    <row r="79" spans="1:25" s="1" customFormat="1" x14ac:dyDescent="0.25">
      <c r="A79" s="5" t="s">
        <v>10</v>
      </c>
      <c r="B79" s="4">
        <v>730</v>
      </c>
      <c r="C79" s="19">
        <v>0.38904109589041097</v>
      </c>
      <c r="D79" s="19">
        <v>0.69589041095890414</v>
      </c>
      <c r="E79" s="19">
        <v>0.63835616438356169</v>
      </c>
      <c r="F79" s="19">
        <v>0.70547945205479456</v>
      </c>
      <c r="G79" s="19">
        <v>9.7260273972602743E-2</v>
      </c>
      <c r="H79" s="19">
        <v>0.8</v>
      </c>
      <c r="I79" s="19">
        <v>0.4917808219178082</v>
      </c>
      <c r="J79" s="19">
        <v>0.35068493150684932</v>
      </c>
      <c r="K79" s="19">
        <v>0.18630136986301371</v>
      </c>
      <c r="L79" s="19">
        <v>4.9315068493150684E-2</v>
      </c>
      <c r="M79" s="20"/>
      <c r="N79" s="20"/>
      <c r="O79" s="20"/>
      <c r="P79" s="20"/>
      <c r="Q79" s="20"/>
      <c r="R79" s="20"/>
      <c r="S79" s="2"/>
      <c r="T79" s="2"/>
      <c r="U79" s="2"/>
      <c r="V79" s="2"/>
      <c r="W79" s="2"/>
      <c r="X79" s="2"/>
      <c r="Y79" s="2"/>
    </row>
    <row r="80" spans="1:25" s="1" customFormat="1" x14ac:dyDescent="0.25">
      <c r="A80" s="5" t="s">
        <v>9</v>
      </c>
      <c r="B80" s="4">
        <v>328</v>
      </c>
      <c r="C80" s="19">
        <v>0.41158536585365851</v>
      </c>
      <c r="D80" s="19">
        <v>0.72256097560975607</v>
      </c>
      <c r="E80" s="19">
        <v>0.68597560975609762</v>
      </c>
      <c r="F80" s="19">
        <v>0.70731707317073167</v>
      </c>
      <c r="G80" s="19">
        <v>0.12195121951219512</v>
      </c>
      <c r="H80" s="19">
        <v>0.74390243902439024</v>
      </c>
      <c r="I80" s="19">
        <v>0.46646341463414637</v>
      </c>
      <c r="J80" s="19">
        <v>0.37195121951219512</v>
      </c>
      <c r="K80" s="19">
        <v>0.29878048780487804</v>
      </c>
      <c r="L80" s="19">
        <v>4.878048780487805E-2</v>
      </c>
      <c r="M80" s="20"/>
      <c r="N80" s="20"/>
      <c r="O80" s="20"/>
      <c r="P80" s="20"/>
      <c r="Q80" s="20"/>
      <c r="R80" s="20"/>
      <c r="S80" s="2"/>
      <c r="T80" s="2"/>
      <c r="U80" s="2"/>
      <c r="V80" s="2"/>
      <c r="W80" s="2"/>
      <c r="X80" s="2"/>
      <c r="Y80" s="2"/>
    </row>
    <row r="81" spans="1:25" s="1" customFormat="1" x14ac:dyDescent="0.25">
      <c r="A81" s="5" t="s">
        <v>8</v>
      </c>
      <c r="B81" s="4">
        <v>373</v>
      </c>
      <c r="C81" s="19">
        <v>0.35924932975871315</v>
      </c>
      <c r="D81" s="19">
        <v>0.71849865951742631</v>
      </c>
      <c r="E81" s="19">
        <v>0.63002680965147451</v>
      </c>
      <c r="F81" s="19">
        <v>0.60857908847184983</v>
      </c>
      <c r="G81" s="19">
        <v>0.12600536193029491</v>
      </c>
      <c r="H81" s="19">
        <v>0.80965147453083108</v>
      </c>
      <c r="I81" s="19">
        <v>0.49329758713136729</v>
      </c>
      <c r="J81" s="19">
        <v>0.41018766756032171</v>
      </c>
      <c r="K81" s="19">
        <v>0.13672922252010725</v>
      </c>
      <c r="L81" s="19">
        <v>6.4343163538873996E-2</v>
      </c>
      <c r="M81" s="20"/>
      <c r="N81" s="20"/>
      <c r="O81" s="20"/>
      <c r="P81" s="20"/>
      <c r="Q81" s="20"/>
      <c r="R81" s="20"/>
      <c r="S81" s="2"/>
      <c r="T81" s="2"/>
      <c r="U81" s="2"/>
      <c r="V81" s="2"/>
      <c r="W81" s="2"/>
      <c r="X81" s="2"/>
      <c r="Y81" s="2"/>
    </row>
    <row r="82" spans="1:25" s="1" customFormat="1" x14ac:dyDescent="0.25">
      <c r="A82" s="5" t="s">
        <v>7</v>
      </c>
      <c r="B82" s="4">
        <v>241</v>
      </c>
      <c r="C82" s="19">
        <v>0.34854771784232363</v>
      </c>
      <c r="D82" s="19">
        <v>0.70124481327800825</v>
      </c>
      <c r="E82" s="19">
        <v>0.68464730290456433</v>
      </c>
      <c r="F82" s="19">
        <v>0.74688796680497926</v>
      </c>
      <c r="G82" s="19">
        <v>0.15352697095435686</v>
      </c>
      <c r="H82" s="19">
        <v>0.82157676348547715</v>
      </c>
      <c r="I82" s="19">
        <v>0.51452282157676343</v>
      </c>
      <c r="J82" s="19">
        <v>0.38174273858921159</v>
      </c>
      <c r="K82" s="19">
        <v>0.21576763485477179</v>
      </c>
      <c r="L82" s="19">
        <v>2.4896265560165973E-2</v>
      </c>
      <c r="M82" s="20"/>
      <c r="N82" s="20"/>
      <c r="O82" s="20"/>
      <c r="P82" s="20"/>
      <c r="Q82" s="20"/>
      <c r="R82" s="20"/>
      <c r="S82" s="2"/>
      <c r="T82" s="2"/>
      <c r="U82" s="2"/>
      <c r="V82" s="2"/>
      <c r="W82" s="2"/>
      <c r="X82" s="2"/>
      <c r="Y82" s="2"/>
    </row>
    <row r="83" spans="1:25" s="1" customFormat="1" x14ac:dyDescent="0.25">
      <c r="A83" s="5" t="s">
        <v>6</v>
      </c>
      <c r="B83" s="4">
        <v>281</v>
      </c>
      <c r="C83" s="19">
        <v>0.38790035587188609</v>
      </c>
      <c r="D83" s="19">
        <v>0.67259786476868333</v>
      </c>
      <c r="E83" s="19">
        <v>0.65480427046263345</v>
      </c>
      <c r="F83" s="19">
        <v>0.71530249110320288</v>
      </c>
      <c r="G83" s="19">
        <v>8.5409252669039148E-2</v>
      </c>
      <c r="H83" s="19">
        <v>0.76868327402135228</v>
      </c>
      <c r="I83" s="19">
        <v>0.54804270462633453</v>
      </c>
      <c r="J83" s="19">
        <v>0.37722419928825623</v>
      </c>
      <c r="K83" s="19">
        <v>0.17793594306049823</v>
      </c>
      <c r="L83" s="19">
        <v>4.6263345195729534E-2</v>
      </c>
      <c r="M83" s="20"/>
      <c r="N83" s="20"/>
      <c r="O83" s="20"/>
      <c r="P83" s="20"/>
      <c r="Q83" s="20"/>
      <c r="R83" s="20"/>
      <c r="S83" s="2"/>
      <c r="T83" s="2"/>
      <c r="U83" s="2"/>
      <c r="V83" s="2"/>
      <c r="W83" s="2"/>
      <c r="X83" s="2"/>
      <c r="Y83" s="2"/>
    </row>
    <row r="84" spans="1:25" s="1" customFormat="1" x14ac:dyDescent="0.25">
      <c r="A84" s="5" t="s">
        <v>5</v>
      </c>
      <c r="B84" s="4">
        <v>1029</v>
      </c>
      <c r="C84" s="19">
        <v>0.40621963070942663</v>
      </c>
      <c r="D84" s="19">
        <v>0.70748299319727892</v>
      </c>
      <c r="E84" s="19">
        <v>0.65208940719144803</v>
      </c>
      <c r="F84" s="19">
        <v>0.72108843537414968</v>
      </c>
      <c r="G84" s="19">
        <v>0.1000971817298348</v>
      </c>
      <c r="H84" s="19">
        <v>0.78231292517006801</v>
      </c>
      <c r="I84" s="19">
        <v>0.50631681243926141</v>
      </c>
      <c r="J84" s="19">
        <v>0.37803692905733721</v>
      </c>
      <c r="K84" s="19">
        <v>0.2196307094266278</v>
      </c>
      <c r="L84" s="19">
        <v>4.8590864917395532E-2</v>
      </c>
      <c r="M84" s="20"/>
      <c r="N84" s="20"/>
      <c r="O84" s="20"/>
      <c r="P84" s="20"/>
      <c r="Q84" s="20"/>
      <c r="R84" s="20"/>
      <c r="S84" s="2"/>
      <c r="T84" s="2"/>
      <c r="U84" s="2"/>
      <c r="V84" s="2"/>
      <c r="W84" s="2"/>
      <c r="X84" s="2"/>
      <c r="Y84" s="2"/>
    </row>
    <row r="85" spans="1:25" s="1" customFormat="1" x14ac:dyDescent="0.25">
      <c r="A85" s="5" t="s">
        <v>4</v>
      </c>
      <c r="B85" s="4">
        <v>865</v>
      </c>
      <c r="C85" s="19">
        <v>0.35722543352601155</v>
      </c>
      <c r="D85" s="19">
        <v>0.69826589595375721</v>
      </c>
      <c r="E85" s="19">
        <v>0.66242774566473983</v>
      </c>
      <c r="F85" s="19">
        <v>0.66820809248554913</v>
      </c>
      <c r="G85" s="19">
        <v>0.12716763005780346</v>
      </c>
      <c r="H85" s="19">
        <v>0.8</v>
      </c>
      <c r="I85" s="19">
        <v>0.4959537572254335</v>
      </c>
      <c r="J85" s="19">
        <v>0.36994219653179189</v>
      </c>
      <c r="K85" s="19">
        <v>0.1745664739884393</v>
      </c>
      <c r="L85" s="19">
        <v>4.5086705202312137E-2</v>
      </c>
      <c r="M85" s="20"/>
      <c r="N85" s="20"/>
      <c r="O85" s="20"/>
      <c r="P85" s="20"/>
      <c r="Q85" s="20"/>
      <c r="R85" s="20"/>
      <c r="S85" s="2"/>
      <c r="T85" s="2"/>
      <c r="U85" s="2"/>
      <c r="V85" s="2"/>
      <c r="W85" s="2"/>
      <c r="X85" s="2"/>
      <c r="Y85" s="2"/>
    </row>
    <row r="86" spans="1:25" s="1" customFormat="1" x14ac:dyDescent="0.25">
      <c r="A86" s="5" t="s">
        <v>3</v>
      </c>
      <c r="B86" s="4">
        <v>280</v>
      </c>
      <c r="C86" s="19">
        <v>0.27142857142857141</v>
      </c>
      <c r="D86" s="19">
        <v>0.5535714285714286</v>
      </c>
      <c r="E86" s="19">
        <v>0.59642857142857142</v>
      </c>
      <c r="F86" s="19">
        <v>0.65</v>
      </c>
      <c r="G86" s="19">
        <v>7.1428571428571425E-2</v>
      </c>
      <c r="H86" s="19">
        <v>0.59642857142857142</v>
      </c>
      <c r="I86" s="19">
        <v>0.37142857142857144</v>
      </c>
      <c r="J86" s="19">
        <v>0.375</v>
      </c>
      <c r="K86" s="19">
        <v>7.857142857142857E-2</v>
      </c>
      <c r="L86" s="19">
        <v>9.6428571428571433E-2</v>
      </c>
      <c r="M86" s="20"/>
      <c r="N86" s="20"/>
      <c r="O86" s="20"/>
      <c r="P86" s="20"/>
      <c r="Q86" s="20"/>
      <c r="R86" s="20"/>
      <c r="S86" s="2"/>
      <c r="T86" s="2"/>
      <c r="U86" s="2"/>
      <c r="V86" s="2"/>
      <c r="W86" s="2"/>
      <c r="X86" s="2"/>
      <c r="Y86" s="2"/>
    </row>
    <row r="87" spans="1:25" s="1" customFormat="1" x14ac:dyDescent="0.25">
      <c r="A87" s="5" t="s">
        <v>2</v>
      </c>
      <c r="B87" s="4">
        <v>829</v>
      </c>
      <c r="C87" s="19">
        <v>0.36550060313630883</v>
      </c>
      <c r="D87" s="19">
        <v>0.69240048250904707</v>
      </c>
      <c r="E87" s="19">
        <v>0.64414957780458382</v>
      </c>
      <c r="F87" s="19">
        <v>0.70084439083232808</v>
      </c>
      <c r="G87" s="19">
        <v>0.10132689987937274</v>
      </c>
      <c r="H87" s="19">
        <v>0.78769601930036193</v>
      </c>
      <c r="I87" s="19">
        <v>0.48974668275030159</v>
      </c>
      <c r="J87" s="19">
        <v>0.38721351025331724</v>
      </c>
      <c r="K87" s="19">
        <v>0.12907117008443908</v>
      </c>
      <c r="L87" s="19">
        <v>5.5488540410132688E-2</v>
      </c>
      <c r="M87" s="20"/>
      <c r="N87" s="20"/>
      <c r="O87" s="20"/>
      <c r="P87" s="20"/>
      <c r="Q87" s="20"/>
      <c r="R87" s="20"/>
      <c r="S87" s="2"/>
      <c r="T87" s="2"/>
      <c r="U87" s="2"/>
      <c r="V87" s="2"/>
      <c r="W87" s="2"/>
      <c r="X87" s="2"/>
      <c r="Y87" s="2"/>
    </row>
    <row r="88" spans="1:25" s="1" customFormat="1" x14ac:dyDescent="0.25">
      <c r="A88" s="5" t="s">
        <v>1</v>
      </c>
      <c r="B88" s="4">
        <v>303</v>
      </c>
      <c r="C88" s="19">
        <v>0.40594059405940597</v>
      </c>
      <c r="D88" s="19">
        <v>0.74917491749174914</v>
      </c>
      <c r="E88" s="19">
        <v>0.68316831683168322</v>
      </c>
      <c r="F88" s="19">
        <v>0.72937293729372932</v>
      </c>
      <c r="G88" s="19">
        <v>0.10561056105610561</v>
      </c>
      <c r="H88" s="19">
        <v>0.84488448844884489</v>
      </c>
      <c r="I88" s="19">
        <v>0.58415841584158412</v>
      </c>
      <c r="J88" s="19">
        <v>0.37293729372937295</v>
      </c>
      <c r="K88" s="19">
        <v>0.22772277227722773</v>
      </c>
      <c r="L88" s="19">
        <v>1.3201320132013201E-2</v>
      </c>
      <c r="M88" s="20"/>
      <c r="N88" s="20"/>
      <c r="O88" s="20"/>
      <c r="P88" s="20"/>
      <c r="Q88" s="20"/>
      <c r="R88" s="20"/>
      <c r="S88" s="2"/>
      <c r="T88" s="2"/>
      <c r="U88" s="2"/>
      <c r="V88" s="2"/>
      <c r="W88" s="2"/>
      <c r="X88" s="2"/>
      <c r="Y88" s="2"/>
    </row>
    <row r="89" spans="1:25" s="1" customFormat="1" x14ac:dyDescent="0.25">
      <c r="A89" s="5" t="s">
        <v>0</v>
      </c>
      <c r="B89" s="4">
        <v>519</v>
      </c>
      <c r="C89" s="19">
        <v>0.45857418111753373</v>
      </c>
      <c r="D89" s="19">
        <v>0.76878612716763006</v>
      </c>
      <c r="E89" s="19">
        <v>0.68593448940269752</v>
      </c>
      <c r="F89" s="19">
        <v>0.69556840077071291</v>
      </c>
      <c r="G89" s="19">
        <v>0.15799614643545279</v>
      </c>
      <c r="H89" s="19">
        <v>0.86705202312138729</v>
      </c>
      <c r="I89" s="19">
        <v>0.53179190751445082</v>
      </c>
      <c r="J89" s="19">
        <v>0.35452793834296725</v>
      </c>
      <c r="K89" s="19">
        <v>0.35645472061657035</v>
      </c>
      <c r="L89" s="19">
        <v>2.8901734104046242E-2</v>
      </c>
      <c r="M89" s="20"/>
      <c r="N89" s="20"/>
      <c r="O89" s="20"/>
      <c r="P89" s="20"/>
      <c r="Q89" s="20"/>
      <c r="R89" s="20"/>
      <c r="S89" s="2"/>
      <c r="T89" s="2"/>
      <c r="U89" s="2"/>
      <c r="V89" s="2"/>
      <c r="W89" s="2"/>
      <c r="X89" s="2"/>
      <c r="Y89" s="2"/>
    </row>
    <row r="90" spans="1:25" s="1" customFormat="1" x14ac:dyDescent="0.25">
      <c r="C90" s="18"/>
      <c r="D90" s="18"/>
      <c r="E90" s="18"/>
      <c r="F90" s="18"/>
      <c r="G90" s="18"/>
      <c r="H90" s="18"/>
      <c r="I90" s="18"/>
      <c r="J90" s="18"/>
      <c r="K90" s="18"/>
      <c r="L90" s="18"/>
      <c r="M90" s="18"/>
      <c r="N90" s="18"/>
      <c r="O90" s="18"/>
      <c r="P90" s="18"/>
      <c r="Q90" s="18"/>
      <c r="R90" s="18"/>
    </row>
    <row r="91" spans="1:25" s="1" customFormat="1" x14ac:dyDescent="0.25">
      <c r="A91" s="1" t="s">
        <v>613</v>
      </c>
      <c r="C91" s="18"/>
      <c r="D91" s="18"/>
      <c r="E91" s="18"/>
      <c r="F91" s="18"/>
      <c r="G91" s="18"/>
      <c r="H91" s="18"/>
      <c r="I91" s="18"/>
      <c r="J91" s="18"/>
      <c r="K91" s="18"/>
      <c r="L91" s="18"/>
      <c r="M91" s="18"/>
      <c r="N91" s="18"/>
      <c r="O91" s="18"/>
      <c r="P91" s="18"/>
      <c r="Q91" s="18"/>
      <c r="R91" s="18"/>
    </row>
    <row r="92" spans="1:25" s="1" customFormat="1" x14ac:dyDescent="0.25">
      <c r="C92" s="18"/>
      <c r="D92" s="18"/>
      <c r="E92" s="18"/>
      <c r="F92" s="18"/>
      <c r="G92" s="18"/>
      <c r="H92" s="18"/>
      <c r="I92" s="18"/>
      <c r="J92" s="18"/>
      <c r="K92" s="18"/>
      <c r="L92" s="18"/>
      <c r="M92" s="18"/>
      <c r="N92" s="18"/>
      <c r="O92" s="18"/>
      <c r="P92" s="18"/>
      <c r="Q92" s="18"/>
      <c r="R92" s="18"/>
    </row>
    <row r="93" spans="1:25" s="1" customFormat="1" ht="75" x14ac:dyDescent="0.25">
      <c r="A93" s="7" t="s">
        <v>16</v>
      </c>
      <c r="B93" s="7" t="s">
        <v>15</v>
      </c>
      <c r="C93" s="10" t="s">
        <v>614</v>
      </c>
      <c r="D93" s="10" t="s">
        <v>615</v>
      </c>
      <c r="E93" s="10" t="s">
        <v>616</v>
      </c>
      <c r="F93" s="10" t="s">
        <v>617</v>
      </c>
      <c r="G93" s="10" t="s">
        <v>618</v>
      </c>
      <c r="H93" s="10" t="s">
        <v>1135</v>
      </c>
      <c r="I93" s="10" t="s">
        <v>619</v>
      </c>
      <c r="J93" s="10" t="s">
        <v>612</v>
      </c>
      <c r="K93" s="9"/>
      <c r="L93" s="9"/>
      <c r="M93" s="9"/>
      <c r="N93" s="9"/>
      <c r="O93" s="9"/>
      <c r="P93" s="9"/>
      <c r="Q93" s="9"/>
      <c r="R93" s="9"/>
      <c r="S93" s="8"/>
      <c r="T93" s="8"/>
      <c r="U93" s="8"/>
      <c r="V93" s="8"/>
      <c r="W93" s="8"/>
      <c r="X93" s="8"/>
      <c r="Y93" s="8"/>
    </row>
    <row r="94" spans="1:25" s="1" customFormat="1" x14ac:dyDescent="0.25">
      <c r="A94" s="6" t="s">
        <v>11</v>
      </c>
      <c r="B94" s="4">
        <v>1985</v>
      </c>
      <c r="C94" s="19">
        <v>0.92544080604534007</v>
      </c>
      <c r="D94" s="19">
        <v>0.70226700251889174</v>
      </c>
      <c r="E94" s="19">
        <v>0.32191435768261967</v>
      </c>
      <c r="F94" s="19">
        <v>0.24181360201511334</v>
      </c>
      <c r="G94" s="19">
        <v>0.17581863979848866</v>
      </c>
      <c r="H94" s="19">
        <v>0.43073047858942065</v>
      </c>
      <c r="I94" s="19">
        <v>0.28261964735516371</v>
      </c>
      <c r="J94" s="19">
        <v>3.2241813602015112E-2</v>
      </c>
      <c r="K94" s="20"/>
      <c r="L94" s="20"/>
      <c r="M94" s="20"/>
      <c r="N94" s="20"/>
      <c r="O94" s="20"/>
      <c r="P94" s="20"/>
      <c r="Q94" s="20"/>
      <c r="R94" s="20"/>
      <c r="S94" s="2"/>
      <c r="T94" s="2"/>
      <c r="U94" s="2"/>
      <c r="V94" s="2"/>
      <c r="W94" s="2"/>
      <c r="X94" s="2"/>
      <c r="Y94" s="2"/>
    </row>
    <row r="95" spans="1:25" s="1" customFormat="1" x14ac:dyDescent="0.25">
      <c r="A95" s="5" t="s">
        <v>10</v>
      </c>
      <c r="B95" s="4">
        <v>738</v>
      </c>
      <c r="C95" s="19">
        <v>0.93631436314363148</v>
      </c>
      <c r="D95" s="19">
        <v>0.66937669376693765</v>
      </c>
      <c r="E95" s="19">
        <v>0.2791327913279133</v>
      </c>
      <c r="F95" s="19">
        <v>0.21680216802168023</v>
      </c>
      <c r="G95" s="19">
        <v>0.16937669376693767</v>
      </c>
      <c r="H95" s="19">
        <v>0.44850948509485095</v>
      </c>
      <c r="I95" s="19">
        <v>0.26422764227642276</v>
      </c>
      <c r="J95" s="19">
        <v>2.7100271002710029E-2</v>
      </c>
      <c r="K95" s="20"/>
      <c r="L95" s="20"/>
      <c r="M95" s="20"/>
      <c r="N95" s="20"/>
      <c r="O95" s="20"/>
      <c r="P95" s="20"/>
      <c r="Q95" s="20"/>
      <c r="R95" s="20"/>
      <c r="S95" s="2"/>
      <c r="T95" s="2"/>
      <c r="U95" s="2"/>
      <c r="V95" s="2"/>
      <c r="W95" s="2"/>
      <c r="X95" s="2"/>
      <c r="Y95" s="2"/>
    </row>
    <row r="96" spans="1:25" s="1" customFormat="1" x14ac:dyDescent="0.25">
      <c r="A96" s="5" t="s">
        <v>9</v>
      </c>
      <c r="B96" s="4">
        <v>331</v>
      </c>
      <c r="C96" s="19">
        <v>0.9214501510574018</v>
      </c>
      <c r="D96" s="19">
        <v>0.71601208459214505</v>
      </c>
      <c r="E96" s="19">
        <v>0.36253776435045315</v>
      </c>
      <c r="F96" s="19">
        <v>0.26586102719033233</v>
      </c>
      <c r="G96" s="19">
        <v>0.18429003021148035</v>
      </c>
      <c r="H96" s="19">
        <v>0.51963746223564955</v>
      </c>
      <c r="I96" s="19">
        <v>0.30815709969788518</v>
      </c>
      <c r="J96" s="19">
        <v>3.0211480362537766E-2</v>
      </c>
      <c r="K96" s="20"/>
      <c r="L96" s="20"/>
      <c r="M96" s="20"/>
      <c r="N96" s="20"/>
      <c r="O96" s="20"/>
      <c r="P96" s="20"/>
      <c r="Q96" s="20"/>
      <c r="R96" s="20"/>
      <c r="S96" s="2"/>
      <c r="T96" s="2"/>
      <c r="U96" s="2"/>
      <c r="V96" s="2"/>
      <c r="W96" s="2"/>
      <c r="X96" s="2"/>
      <c r="Y96" s="2"/>
    </row>
    <row r="97" spans="1:25" s="1" customFormat="1" x14ac:dyDescent="0.25">
      <c r="A97" s="5" t="s">
        <v>8</v>
      </c>
      <c r="B97" s="4">
        <v>374</v>
      </c>
      <c r="C97" s="19">
        <v>0.89037433155080214</v>
      </c>
      <c r="D97" s="19">
        <v>0.67112299465240643</v>
      </c>
      <c r="E97" s="19">
        <v>0.28877005347593582</v>
      </c>
      <c r="F97" s="19">
        <v>0.24866310160427807</v>
      </c>
      <c r="G97" s="19">
        <v>0.17647058823529413</v>
      </c>
      <c r="H97" s="19">
        <v>0.32887700534759357</v>
      </c>
      <c r="I97" s="19">
        <v>0.28342245989304815</v>
      </c>
      <c r="J97" s="19">
        <v>4.8128342245989303E-2</v>
      </c>
      <c r="K97" s="20"/>
      <c r="L97" s="20"/>
      <c r="M97" s="20"/>
      <c r="N97" s="20"/>
      <c r="O97" s="20"/>
      <c r="P97" s="20"/>
      <c r="Q97" s="20"/>
      <c r="R97" s="20"/>
      <c r="S97" s="2"/>
      <c r="T97" s="2"/>
      <c r="U97" s="2"/>
      <c r="V97" s="2"/>
      <c r="W97" s="2"/>
      <c r="X97" s="2"/>
      <c r="Y97" s="2"/>
    </row>
    <row r="98" spans="1:25" s="1" customFormat="1" x14ac:dyDescent="0.25">
      <c r="A98" s="5" t="s">
        <v>7</v>
      </c>
      <c r="B98" s="4">
        <v>246</v>
      </c>
      <c r="C98" s="19">
        <v>0.95121951219512191</v>
      </c>
      <c r="D98" s="19">
        <v>0.7967479674796748</v>
      </c>
      <c r="E98" s="19">
        <v>0.34959349593495936</v>
      </c>
      <c r="F98" s="19">
        <v>0.21544715447154472</v>
      </c>
      <c r="G98" s="19">
        <v>0.2073170731707317</v>
      </c>
      <c r="H98" s="19">
        <v>0.43495934959349591</v>
      </c>
      <c r="I98" s="19">
        <v>0.22357723577235772</v>
      </c>
      <c r="J98" s="19">
        <v>1.6260162601626018E-2</v>
      </c>
      <c r="K98" s="20"/>
      <c r="L98" s="20"/>
      <c r="M98" s="20"/>
      <c r="N98" s="20"/>
      <c r="O98" s="20"/>
      <c r="P98" s="20"/>
      <c r="Q98" s="20"/>
      <c r="R98" s="20"/>
      <c r="S98" s="2"/>
      <c r="T98" s="2"/>
      <c r="U98" s="2"/>
      <c r="V98" s="2"/>
      <c r="W98" s="2"/>
      <c r="X98" s="2"/>
      <c r="Y98" s="2"/>
    </row>
    <row r="99" spans="1:25" s="1" customFormat="1" x14ac:dyDescent="0.25">
      <c r="A99" s="5" t="s">
        <v>6</v>
      </c>
      <c r="B99" s="4">
        <v>296</v>
      </c>
      <c r="C99" s="19">
        <v>0.92567567567567566</v>
      </c>
      <c r="D99" s="19">
        <v>0.72972972972972971</v>
      </c>
      <c r="E99" s="19">
        <v>0.40202702702702703</v>
      </c>
      <c r="F99" s="19">
        <v>0.29054054054054052</v>
      </c>
      <c r="G99" s="19">
        <v>0.1554054054054054</v>
      </c>
      <c r="H99" s="19">
        <v>0.41216216216216217</v>
      </c>
      <c r="I99" s="19">
        <v>0.34797297297297297</v>
      </c>
      <c r="J99" s="19">
        <v>4.0540540540540543E-2</v>
      </c>
      <c r="K99" s="20"/>
      <c r="L99" s="20"/>
      <c r="M99" s="20"/>
      <c r="N99" s="20"/>
      <c r="O99" s="20"/>
      <c r="P99" s="20"/>
      <c r="Q99" s="20"/>
      <c r="R99" s="20"/>
      <c r="S99" s="2"/>
      <c r="T99" s="2"/>
      <c r="U99" s="2"/>
      <c r="V99" s="2"/>
      <c r="W99" s="2"/>
      <c r="X99" s="2"/>
      <c r="Y99" s="2"/>
    </row>
    <row r="100" spans="1:25" s="1" customFormat="1" x14ac:dyDescent="0.25">
      <c r="A100" s="5" t="s">
        <v>5</v>
      </c>
      <c r="B100" s="4">
        <v>1048</v>
      </c>
      <c r="C100" s="19">
        <v>0.9169847328244275</v>
      </c>
      <c r="D100" s="19">
        <v>0.70992366412213737</v>
      </c>
      <c r="E100" s="19">
        <v>0.30152671755725191</v>
      </c>
      <c r="F100" s="19">
        <v>0.23473282442748092</v>
      </c>
      <c r="G100" s="19">
        <v>0.15839694656488548</v>
      </c>
      <c r="H100" s="19">
        <v>0.39694656488549618</v>
      </c>
      <c r="I100" s="19">
        <v>0.25381679389312978</v>
      </c>
      <c r="J100" s="19">
        <v>3.8167938931297711E-2</v>
      </c>
      <c r="K100" s="20"/>
      <c r="L100" s="20"/>
      <c r="M100" s="20"/>
      <c r="N100" s="20"/>
      <c r="O100" s="20"/>
      <c r="P100" s="20"/>
      <c r="Q100" s="20"/>
      <c r="R100" s="20"/>
      <c r="S100" s="2"/>
      <c r="T100" s="2"/>
      <c r="U100" s="2"/>
      <c r="V100" s="2"/>
      <c r="W100" s="2"/>
      <c r="X100" s="2"/>
      <c r="Y100" s="2"/>
    </row>
    <row r="101" spans="1:25" s="1" customFormat="1" x14ac:dyDescent="0.25">
      <c r="A101" s="5" t="s">
        <v>4</v>
      </c>
      <c r="B101" s="4">
        <v>869</v>
      </c>
      <c r="C101" s="19">
        <v>0.93325661680092065</v>
      </c>
      <c r="D101" s="19">
        <v>0.69735327963176064</v>
      </c>
      <c r="E101" s="19">
        <v>0.35443037974683544</v>
      </c>
      <c r="F101" s="19">
        <v>0.25316455696202533</v>
      </c>
      <c r="G101" s="19">
        <v>0.19792865362485615</v>
      </c>
      <c r="H101" s="19">
        <v>0.48101265822784811</v>
      </c>
      <c r="I101" s="19">
        <v>0.31990794016110474</v>
      </c>
      <c r="J101" s="19">
        <v>2.6467203682393557E-2</v>
      </c>
      <c r="K101" s="20"/>
      <c r="L101" s="20"/>
      <c r="M101" s="20"/>
      <c r="N101" s="20"/>
      <c r="O101" s="20"/>
      <c r="P101" s="20"/>
      <c r="Q101" s="20"/>
      <c r="R101" s="20"/>
      <c r="S101" s="2"/>
      <c r="T101" s="2"/>
      <c r="U101" s="2"/>
      <c r="V101" s="2"/>
      <c r="W101" s="2"/>
      <c r="X101" s="2"/>
      <c r="Y101" s="2"/>
    </row>
    <row r="102" spans="1:25" s="1" customFormat="1" x14ac:dyDescent="0.25">
      <c r="A102" s="5" t="s">
        <v>3</v>
      </c>
      <c r="B102" s="4">
        <v>278</v>
      </c>
      <c r="C102" s="19">
        <v>0.78057553956834536</v>
      </c>
      <c r="D102" s="19">
        <v>0.57553956834532372</v>
      </c>
      <c r="E102" s="19">
        <v>0.20863309352517986</v>
      </c>
      <c r="F102" s="19">
        <v>0.17266187050359713</v>
      </c>
      <c r="G102" s="19">
        <v>0.1366906474820144</v>
      </c>
      <c r="H102" s="19">
        <v>0.31294964028776978</v>
      </c>
      <c r="I102" s="19">
        <v>0.3273381294964029</v>
      </c>
      <c r="J102" s="19">
        <v>0.10071942446043165</v>
      </c>
      <c r="K102" s="20"/>
      <c r="L102" s="20"/>
      <c r="M102" s="20"/>
      <c r="N102" s="20"/>
      <c r="O102" s="20"/>
      <c r="P102" s="20"/>
      <c r="Q102" s="20"/>
      <c r="R102" s="20"/>
      <c r="S102" s="2"/>
      <c r="T102" s="2"/>
      <c r="U102" s="2"/>
      <c r="V102" s="2"/>
      <c r="W102" s="2"/>
      <c r="X102" s="2"/>
      <c r="Y102" s="2"/>
    </row>
    <row r="103" spans="1:25" s="1" customFormat="1" x14ac:dyDescent="0.25">
      <c r="A103" s="5" t="s">
        <v>2</v>
      </c>
      <c r="B103" s="4">
        <v>846</v>
      </c>
      <c r="C103" s="19">
        <v>0.92198581560283688</v>
      </c>
      <c r="D103" s="19">
        <v>0.6572104018912529</v>
      </c>
      <c r="E103" s="19">
        <v>0.26832151300236406</v>
      </c>
      <c r="F103" s="19">
        <v>0.19030732860520094</v>
      </c>
      <c r="G103" s="19">
        <v>0.16193853427895982</v>
      </c>
      <c r="H103" s="19">
        <v>0.3546099290780142</v>
      </c>
      <c r="I103" s="19">
        <v>0.2978723404255319</v>
      </c>
      <c r="J103" s="19">
        <v>3.5460992907801421E-2</v>
      </c>
      <c r="K103" s="20"/>
      <c r="L103" s="20"/>
      <c r="M103" s="20"/>
      <c r="N103" s="20"/>
      <c r="O103" s="20"/>
      <c r="P103" s="20"/>
      <c r="Q103" s="20"/>
      <c r="R103" s="20"/>
      <c r="S103" s="2"/>
      <c r="T103" s="2"/>
      <c r="U103" s="2"/>
      <c r="V103" s="2"/>
      <c r="W103" s="2"/>
      <c r="X103" s="2"/>
      <c r="Y103" s="2"/>
    </row>
    <row r="104" spans="1:25" s="1" customFormat="1" x14ac:dyDescent="0.25">
      <c r="A104" s="5" t="s">
        <v>1</v>
      </c>
      <c r="B104" s="4">
        <v>308</v>
      </c>
      <c r="C104" s="19">
        <v>0.97077922077922074</v>
      </c>
      <c r="D104" s="19">
        <v>0.74675324675324672</v>
      </c>
      <c r="E104" s="19">
        <v>0.36363636363636365</v>
      </c>
      <c r="F104" s="19">
        <v>0.28246753246753248</v>
      </c>
      <c r="G104" s="19">
        <v>0.18181818181818182</v>
      </c>
      <c r="H104" s="19">
        <v>0.48376623376623379</v>
      </c>
      <c r="I104" s="19">
        <v>0.27597402597402598</v>
      </c>
      <c r="J104" s="19">
        <v>3.246753246753247E-3</v>
      </c>
      <c r="K104" s="20"/>
      <c r="L104" s="20"/>
      <c r="M104" s="20"/>
      <c r="N104" s="20"/>
      <c r="O104" s="20"/>
      <c r="P104" s="20"/>
      <c r="Q104" s="20"/>
      <c r="R104" s="20"/>
      <c r="S104" s="2"/>
      <c r="T104" s="2"/>
      <c r="U104" s="2"/>
      <c r="V104" s="2"/>
      <c r="W104" s="2"/>
      <c r="X104" s="2"/>
      <c r="Y104" s="2"/>
    </row>
    <row r="105" spans="1:25" s="1" customFormat="1" x14ac:dyDescent="0.25">
      <c r="A105" s="5" t="s">
        <v>0</v>
      </c>
      <c r="B105" s="4">
        <v>524</v>
      </c>
      <c r="C105" s="19">
        <v>0.98091603053435117</v>
      </c>
      <c r="D105" s="19">
        <v>0.81870229007633588</v>
      </c>
      <c r="E105" s="19">
        <v>0.44847328244274809</v>
      </c>
      <c r="F105" s="19">
        <v>0.34351145038167941</v>
      </c>
      <c r="G105" s="19">
        <v>0.21755725190839695</v>
      </c>
      <c r="H105" s="19">
        <v>0.5992366412213741</v>
      </c>
      <c r="I105" s="19">
        <v>0.24045801526717558</v>
      </c>
      <c r="J105" s="19">
        <v>9.5419847328244278E-3</v>
      </c>
      <c r="K105" s="20"/>
      <c r="L105" s="20"/>
      <c r="M105" s="20"/>
      <c r="N105" s="20"/>
      <c r="O105" s="20"/>
      <c r="P105" s="20"/>
      <c r="Q105" s="20"/>
      <c r="R105" s="20"/>
      <c r="S105" s="2"/>
      <c r="T105" s="2"/>
      <c r="U105" s="2"/>
      <c r="V105" s="2"/>
      <c r="W105" s="2"/>
      <c r="X105" s="2"/>
      <c r="Y105" s="2"/>
    </row>
    <row r="106" spans="1:25" s="1" customFormat="1" x14ac:dyDescent="0.25">
      <c r="C106" s="18"/>
      <c r="D106" s="18"/>
      <c r="E106" s="18"/>
      <c r="F106" s="18"/>
      <c r="G106" s="18"/>
      <c r="H106" s="18"/>
      <c r="I106" s="18"/>
      <c r="J106" s="18"/>
      <c r="K106" s="18"/>
      <c r="L106" s="18"/>
      <c r="M106" s="18"/>
      <c r="N106" s="18"/>
      <c r="O106" s="18"/>
      <c r="P106" s="18"/>
      <c r="Q106" s="18"/>
      <c r="R106" s="18"/>
    </row>
    <row r="107" spans="1:25" s="1" customFormat="1" x14ac:dyDescent="0.25">
      <c r="A107" s="1" t="s">
        <v>620</v>
      </c>
      <c r="C107" s="18"/>
      <c r="D107" s="18"/>
      <c r="E107" s="18"/>
      <c r="F107" s="18"/>
      <c r="G107" s="18"/>
      <c r="H107" s="18"/>
      <c r="I107" s="18"/>
      <c r="J107" s="18"/>
      <c r="K107" s="18"/>
      <c r="L107" s="18"/>
      <c r="M107" s="18"/>
      <c r="N107" s="18"/>
      <c r="O107" s="18"/>
      <c r="P107" s="18"/>
      <c r="Q107" s="18"/>
      <c r="R107" s="18"/>
    </row>
    <row r="108" spans="1:25" s="1" customFormat="1" x14ac:dyDescent="0.25">
      <c r="C108" s="18"/>
      <c r="D108" s="18"/>
      <c r="E108" s="18"/>
      <c r="F108" s="18"/>
      <c r="G108" s="18"/>
      <c r="H108" s="18"/>
      <c r="I108" s="18"/>
      <c r="J108" s="18"/>
      <c r="K108" s="18"/>
      <c r="L108" s="18"/>
      <c r="M108" s="18"/>
      <c r="N108" s="18"/>
      <c r="O108" s="18"/>
      <c r="P108" s="18"/>
      <c r="Q108" s="18"/>
      <c r="R108" s="18"/>
    </row>
    <row r="109" spans="1:25" s="1" customFormat="1" ht="90" x14ac:dyDescent="0.25">
      <c r="A109" s="7" t="s">
        <v>16</v>
      </c>
      <c r="B109" s="7" t="s">
        <v>15</v>
      </c>
      <c r="C109" s="10" t="s">
        <v>621</v>
      </c>
      <c r="D109" s="10" t="s">
        <v>622</v>
      </c>
      <c r="E109" s="10" t="s">
        <v>623</v>
      </c>
      <c r="F109" s="10" t="s">
        <v>624</v>
      </c>
      <c r="G109" s="10" t="s">
        <v>625</v>
      </c>
      <c r="H109" s="10" t="s">
        <v>626</v>
      </c>
      <c r="I109" s="10" t="s">
        <v>627</v>
      </c>
      <c r="J109" s="10" t="s">
        <v>628</v>
      </c>
      <c r="K109" s="10" t="s">
        <v>629</v>
      </c>
      <c r="L109" s="10" t="s">
        <v>204</v>
      </c>
      <c r="M109" s="9"/>
      <c r="N109" s="9"/>
      <c r="O109" s="9"/>
      <c r="P109" s="9"/>
      <c r="Q109" s="9"/>
      <c r="R109" s="9"/>
      <c r="S109" s="8"/>
      <c r="T109" s="8"/>
      <c r="U109" s="8"/>
      <c r="V109" s="8"/>
      <c r="W109" s="8"/>
      <c r="X109" s="8"/>
      <c r="Y109" s="8"/>
    </row>
    <row r="110" spans="1:25" s="1" customFormat="1" x14ac:dyDescent="0.25">
      <c r="A110" s="6" t="s">
        <v>11</v>
      </c>
      <c r="B110" s="4">
        <v>1954</v>
      </c>
      <c r="C110" s="19">
        <v>0.74462640736949848</v>
      </c>
      <c r="D110" s="19">
        <v>0.14278403275332652</v>
      </c>
      <c r="E110" s="19">
        <v>0.1632548618219038</v>
      </c>
      <c r="F110" s="19">
        <v>0.50767656090071644</v>
      </c>
      <c r="G110" s="19">
        <v>0.78761514841351077</v>
      </c>
      <c r="H110" s="19">
        <v>0.43961105424769703</v>
      </c>
      <c r="I110" s="19">
        <v>0.58290685772773798</v>
      </c>
      <c r="J110" s="19">
        <v>0.26816786079836236</v>
      </c>
      <c r="K110" s="19">
        <v>0.52456499488229269</v>
      </c>
      <c r="L110" s="19">
        <v>2.9682702149437051E-2</v>
      </c>
      <c r="M110" s="20"/>
      <c r="N110" s="20"/>
      <c r="O110" s="20"/>
      <c r="P110" s="20"/>
      <c r="Q110" s="20"/>
      <c r="R110" s="20"/>
      <c r="S110" s="2"/>
      <c r="T110" s="2"/>
      <c r="U110" s="2"/>
      <c r="V110" s="2"/>
      <c r="W110" s="2"/>
      <c r="X110" s="2"/>
      <c r="Y110" s="2"/>
    </row>
    <row r="111" spans="1:25" s="1" customFormat="1" x14ac:dyDescent="0.25">
      <c r="A111" s="5" t="s">
        <v>10</v>
      </c>
      <c r="B111" s="4">
        <v>724</v>
      </c>
      <c r="C111" s="19">
        <v>0.76104972375690605</v>
      </c>
      <c r="D111" s="19">
        <v>0.12016574585635359</v>
      </c>
      <c r="E111" s="19">
        <v>0.15607734806629833</v>
      </c>
      <c r="F111" s="19">
        <v>0.47651933701657456</v>
      </c>
      <c r="G111" s="19">
        <v>0.79558011049723754</v>
      </c>
      <c r="H111" s="19">
        <v>0.47513812154696133</v>
      </c>
      <c r="I111" s="19">
        <v>0.59116022099447518</v>
      </c>
      <c r="J111" s="19">
        <v>0.26519337016574585</v>
      </c>
      <c r="K111" s="19">
        <v>0.54143646408839774</v>
      </c>
      <c r="L111" s="19">
        <v>2.6243093922651933E-2</v>
      </c>
      <c r="M111" s="20"/>
      <c r="N111" s="20"/>
      <c r="O111" s="20"/>
      <c r="P111" s="20"/>
      <c r="Q111" s="20"/>
      <c r="R111" s="20"/>
      <c r="S111" s="2"/>
      <c r="T111" s="2"/>
      <c r="U111" s="2"/>
      <c r="V111" s="2"/>
      <c r="W111" s="2"/>
      <c r="X111" s="2"/>
      <c r="Y111" s="2"/>
    </row>
    <row r="112" spans="1:25" s="1" customFormat="1" x14ac:dyDescent="0.25">
      <c r="A112" s="5" t="s">
        <v>9</v>
      </c>
      <c r="B112" s="4">
        <v>329</v>
      </c>
      <c r="C112" s="19">
        <v>0.76595744680851063</v>
      </c>
      <c r="D112" s="19">
        <v>0.20972644376899696</v>
      </c>
      <c r="E112" s="19">
        <v>0.23100303951367782</v>
      </c>
      <c r="F112" s="19">
        <v>0.44376899696048633</v>
      </c>
      <c r="G112" s="19">
        <v>0.80547112462006076</v>
      </c>
      <c r="H112" s="19">
        <v>0.41033434650455924</v>
      </c>
      <c r="I112" s="19">
        <v>0.5957446808510638</v>
      </c>
      <c r="J112" s="19">
        <v>0.27051671732522797</v>
      </c>
      <c r="K112" s="19">
        <v>0.52583586626139822</v>
      </c>
      <c r="L112" s="19">
        <v>1.82370820668693E-2</v>
      </c>
      <c r="M112" s="20"/>
      <c r="N112" s="20"/>
      <c r="O112" s="20"/>
      <c r="P112" s="20"/>
      <c r="Q112" s="20"/>
      <c r="R112" s="20"/>
      <c r="S112" s="2"/>
      <c r="T112" s="2"/>
      <c r="U112" s="2"/>
      <c r="V112" s="2"/>
      <c r="W112" s="2"/>
      <c r="X112" s="2"/>
      <c r="Y112" s="2"/>
    </row>
    <row r="113" spans="1:25" s="1" customFormat="1" x14ac:dyDescent="0.25">
      <c r="A113" s="5" t="s">
        <v>8</v>
      </c>
      <c r="B113" s="4">
        <v>371</v>
      </c>
      <c r="C113" s="19">
        <v>0.74932614555256061</v>
      </c>
      <c r="D113" s="19">
        <v>0.14555256064690028</v>
      </c>
      <c r="E113" s="19">
        <v>0.1293800539083558</v>
      </c>
      <c r="F113" s="19">
        <v>0.56334231805929924</v>
      </c>
      <c r="G113" s="19">
        <v>0.76819407008086249</v>
      </c>
      <c r="H113" s="19">
        <v>0.39353099730458219</v>
      </c>
      <c r="I113" s="19">
        <v>0.60107816711590301</v>
      </c>
      <c r="J113" s="19">
        <v>0.24797843665768193</v>
      </c>
      <c r="K113" s="19">
        <v>0.46630727762803237</v>
      </c>
      <c r="L113" s="19">
        <v>4.3126684636118601E-2</v>
      </c>
      <c r="M113" s="20"/>
      <c r="N113" s="20"/>
      <c r="O113" s="20"/>
      <c r="P113" s="20"/>
      <c r="Q113" s="20"/>
      <c r="R113" s="20"/>
      <c r="S113" s="2"/>
      <c r="T113" s="2"/>
      <c r="U113" s="2"/>
      <c r="V113" s="2"/>
      <c r="W113" s="2"/>
      <c r="X113" s="2"/>
      <c r="Y113" s="2"/>
    </row>
    <row r="114" spans="1:25" s="1" customFormat="1" x14ac:dyDescent="0.25">
      <c r="A114" s="5" t="s">
        <v>7</v>
      </c>
      <c r="B114" s="4">
        <v>242</v>
      </c>
      <c r="C114" s="19">
        <v>0.65702479338842978</v>
      </c>
      <c r="D114" s="19">
        <v>0.1115702479338843</v>
      </c>
      <c r="E114" s="19">
        <v>0.15289256198347106</v>
      </c>
      <c r="F114" s="19">
        <v>0.53719008264462809</v>
      </c>
      <c r="G114" s="19">
        <v>0.80165289256198347</v>
      </c>
      <c r="H114" s="19">
        <v>0.42561983471074383</v>
      </c>
      <c r="I114" s="19">
        <v>0.60330578512396693</v>
      </c>
      <c r="J114" s="19">
        <v>0.28925619834710742</v>
      </c>
      <c r="K114" s="19">
        <v>0.55785123966942152</v>
      </c>
      <c r="L114" s="19">
        <v>1.2396694214876033E-2</v>
      </c>
      <c r="M114" s="20"/>
      <c r="N114" s="20"/>
      <c r="O114" s="20"/>
      <c r="P114" s="20"/>
      <c r="Q114" s="20"/>
      <c r="R114" s="20"/>
      <c r="S114" s="2"/>
      <c r="T114" s="2"/>
      <c r="U114" s="2"/>
      <c r="V114" s="2"/>
      <c r="W114" s="2"/>
      <c r="X114" s="2"/>
      <c r="Y114" s="2"/>
    </row>
    <row r="115" spans="1:25" s="1" customFormat="1" x14ac:dyDescent="0.25">
      <c r="A115" s="5" t="s">
        <v>6</v>
      </c>
      <c r="B115" s="4">
        <v>288</v>
      </c>
      <c r="C115" s="19">
        <v>0.74652777777777779</v>
      </c>
      <c r="D115" s="19">
        <v>0.14583333333333334</v>
      </c>
      <c r="E115" s="19">
        <v>0.15625</v>
      </c>
      <c r="F115" s="19">
        <v>0.5625</v>
      </c>
      <c r="G115" s="19">
        <v>0.76041666666666663</v>
      </c>
      <c r="H115" s="19">
        <v>0.4548611111111111</v>
      </c>
      <c r="I115" s="19">
        <v>0.50694444444444442</v>
      </c>
      <c r="J115" s="19">
        <v>0.28125</v>
      </c>
      <c r="K115" s="19">
        <v>0.52777777777777779</v>
      </c>
      <c r="L115" s="19">
        <v>4.8611111111111112E-2</v>
      </c>
      <c r="M115" s="20"/>
      <c r="N115" s="20"/>
      <c r="O115" s="20"/>
      <c r="P115" s="20"/>
      <c r="Q115" s="20"/>
      <c r="R115" s="20"/>
      <c r="S115" s="2"/>
      <c r="T115" s="2"/>
      <c r="U115" s="2"/>
      <c r="V115" s="2"/>
      <c r="W115" s="2"/>
      <c r="X115" s="2"/>
      <c r="Y115" s="2"/>
    </row>
    <row r="116" spans="1:25" s="1" customFormat="1" x14ac:dyDescent="0.25">
      <c r="A116" s="5" t="s">
        <v>5</v>
      </c>
      <c r="B116" s="4">
        <v>1027</v>
      </c>
      <c r="C116" s="19">
        <v>0.72444011684518017</v>
      </c>
      <c r="D116" s="19">
        <v>0.12658227848101267</v>
      </c>
      <c r="E116" s="19">
        <v>0.17039922103213243</v>
      </c>
      <c r="F116" s="19">
        <v>0.53067185978578379</v>
      </c>
      <c r="G116" s="19">
        <v>0.8266796494644596</v>
      </c>
      <c r="H116" s="19">
        <v>0.38266796494644595</v>
      </c>
      <c r="I116" s="19">
        <v>0.59104186952288218</v>
      </c>
      <c r="J116" s="19">
        <v>0.3602726387536514</v>
      </c>
      <c r="K116" s="19">
        <v>0.48977604673807207</v>
      </c>
      <c r="L116" s="19">
        <v>2.7263875365141188E-2</v>
      </c>
      <c r="M116" s="20"/>
      <c r="N116" s="20"/>
      <c r="O116" s="20"/>
      <c r="P116" s="20"/>
      <c r="Q116" s="20"/>
      <c r="R116" s="20"/>
      <c r="S116" s="2"/>
      <c r="T116" s="2"/>
      <c r="U116" s="2"/>
      <c r="V116" s="2"/>
      <c r="W116" s="2"/>
      <c r="X116" s="2"/>
      <c r="Y116" s="2"/>
    </row>
    <row r="117" spans="1:25" s="1" customFormat="1" x14ac:dyDescent="0.25">
      <c r="A117" s="5" t="s">
        <v>4</v>
      </c>
      <c r="B117" s="4">
        <v>862</v>
      </c>
      <c r="C117" s="19">
        <v>0.77262180974477956</v>
      </c>
      <c r="D117" s="19">
        <v>0.16357308584686775</v>
      </c>
      <c r="E117" s="19">
        <v>0.15777262180974477</v>
      </c>
      <c r="F117" s="19">
        <v>0.48955916473317868</v>
      </c>
      <c r="G117" s="19">
        <v>0.74825986078886308</v>
      </c>
      <c r="H117" s="19">
        <v>0.51044083526682138</v>
      </c>
      <c r="I117" s="19">
        <v>0.58120649651972156</v>
      </c>
      <c r="J117" s="19">
        <v>0.15777262180974477</v>
      </c>
      <c r="K117" s="19">
        <v>0.56728538283062646</v>
      </c>
      <c r="L117" s="19">
        <v>3.0162412993039442E-2</v>
      </c>
      <c r="M117" s="20"/>
      <c r="N117" s="20"/>
      <c r="O117" s="20"/>
      <c r="P117" s="20"/>
      <c r="Q117" s="20"/>
      <c r="R117" s="20"/>
      <c r="S117" s="2"/>
      <c r="T117" s="2"/>
      <c r="U117" s="2"/>
      <c r="V117" s="2"/>
      <c r="W117" s="2"/>
      <c r="X117" s="2"/>
      <c r="Y117" s="2"/>
    </row>
    <row r="118" spans="1:25" s="1" customFormat="1" x14ac:dyDescent="0.25">
      <c r="A118" s="5" t="s">
        <v>3</v>
      </c>
      <c r="B118" s="4">
        <v>279</v>
      </c>
      <c r="C118" s="19">
        <v>0.58422939068100355</v>
      </c>
      <c r="D118" s="19">
        <v>6.8100358422939072E-2</v>
      </c>
      <c r="E118" s="19">
        <v>8.2437275985663083E-2</v>
      </c>
      <c r="F118" s="19">
        <v>0.60931899641577059</v>
      </c>
      <c r="G118" s="19">
        <v>0.81362007168458783</v>
      </c>
      <c r="H118" s="19">
        <v>0.29749103942652327</v>
      </c>
      <c r="I118" s="19">
        <v>0.44802867383512546</v>
      </c>
      <c r="J118" s="19">
        <v>0.16129032258064516</v>
      </c>
      <c r="K118" s="19">
        <v>0.34767025089605735</v>
      </c>
      <c r="L118" s="19">
        <v>7.5268817204301078E-2</v>
      </c>
      <c r="M118" s="20"/>
      <c r="N118" s="20"/>
      <c r="O118" s="20"/>
      <c r="P118" s="20"/>
      <c r="Q118" s="20"/>
      <c r="R118" s="20"/>
      <c r="S118" s="2"/>
      <c r="T118" s="2"/>
      <c r="U118" s="2"/>
      <c r="V118" s="2"/>
      <c r="W118" s="2"/>
      <c r="X118" s="2"/>
      <c r="Y118" s="2"/>
    </row>
    <row r="119" spans="1:25" s="1" customFormat="1" x14ac:dyDescent="0.25">
      <c r="A119" s="5" t="s">
        <v>2</v>
      </c>
      <c r="B119" s="4">
        <v>825</v>
      </c>
      <c r="C119" s="19">
        <v>0.73696969696969694</v>
      </c>
      <c r="D119" s="19">
        <v>8.606060606060606E-2</v>
      </c>
      <c r="E119" s="19">
        <v>0.10545454545454545</v>
      </c>
      <c r="F119" s="19">
        <v>0.57212121212121214</v>
      </c>
      <c r="G119" s="19">
        <v>0.82666666666666666</v>
      </c>
      <c r="H119" s="19">
        <v>0.44121212121212122</v>
      </c>
      <c r="I119" s="19">
        <v>0.57454545454545458</v>
      </c>
      <c r="J119" s="19">
        <v>0.25818181818181818</v>
      </c>
      <c r="K119" s="19">
        <v>0.51151515151515148</v>
      </c>
      <c r="L119" s="19">
        <v>3.0303030303030304E-2</v>
      </c>
      <c r="M119" s="20"/>
      <c r="N119" s="20"/>
      <c r="O119" s="20"/>
      <c r="P119" s="20"/>
      <c r="Q119" s="20"/>
      <c r="R119" s="20"/>
      <c r="S119" s="2"/>
      <c r="T119" s="2"/>
      <c r="U119" s="2"/>
      <c r="V119" s="2"/>
      <c r="W119" s="2"/>
      <c r="X119" s="2"/>
      <c r="Y119" s="2"/>
    </row>
    <row r="120" spans="1:25" s="1" customFormat="1" x14ac:dyDescent="0.25">
      <c r="A120" s="5" t="s">
        <v>1</v>
      </c>
      <c r="B120" s="4">
        <v>304</v>
      </c>
      <c r="C120" s="19">
        <v>0.80263157894736847</v>
      </c>
      <c r="D120" s="19">
        <v>0.1875</v>
      </c>
      <c r="E120" s="19">
        <v>0.18421052631578946</v>
      </c>
      <c r="F120" s="19">
        <v>0.46710526315789475</v>
      </c>
      <c r="G120" s="19">
        <v>0.77631578947368418</v>
      </c>
      <c r="H120" s="19">
        <v>0.47039473684210525</v>
      </c>
      <c r="I120" s="19">
        <v>0.61184210526315785</v>
      </c>
      <c r="J120" s="19">
        <v>0.29934210526315791</v>
      </c>
      <c r="K120" s="19">
        <v>0.58881578947368418</v>
      </c>
      <c r="L120" s="19">
        <v>1.6447368421052631E-2</v>
      </c>
      <c r="M120" s="20"/>
      <c r="N120" s="20"/>
      <c r="O120" s="20"/>
      <c r="P120" s="20"/>
      <c r="Q120" s="20"/>
      <c r="R120" s="20"/>
      <c r="S120" s="2"/>
      <c r="T120" s="2"/>
      <c r="U120" s="2"/>
      <c r="V120" s="2"/>
      <c r="W120" s="2"/>
      <c r="X120" s="2"/>
      <c r="Y120" s="2"/>
    </row>
    <row r="121" spans="1:25" s="1" customFormat="1" x14ac:dyDescent="0.25">
      <c r="A121" s="5" t="s">
        <v>0</v>
      </c>
      <c r="B121" s="4">
        <v>518</v>
      </c>
      <c r="C121" s="19">
        <v>0.81853281853281856</v>
      </c>
      <c r="D121" s="19">
        <v>0.25289575289575289</v>
      </c>
      <c r="E121" s="19">
        <v>0.29150579150579148</v>
      </c>
      <c r="F121" s="19">
        <v>0.38416988416988418</v>
      </c>
      <c r="G121" s="19">
        <v>0.72586872586872586</v>
      </c>
      <c r="H121" s="19">
        <v>0.49420849420849422</v>
      </c>
      <c r="I121" s="19">
        <v>0.65637065637065639</v>
      </c>
      <c r="J121" s="19">
        <v>0.32432432432432434</v>
      </c>
      <c r="K121" s="19">
        <v>0.60424710424710426</v>
      </c>
      <c r="L121" s="19">
        <v>1.3513513513513514E-2</v>
      </c>
      <c r="M121" s="20"/>
      <c r="N121" s="20"/>
      <c r="O121" s="20"/>
      <c r="P121" s="20"/>
      <c r="Q121" s="20"/>
      <c r="R121" s="20"/>
      <c r="S121" s="2"/>
      <c r="T121" s="2"/>
      <c r="U121" s="2"/>
      <c r="V121" s="2"/>
      <c r="W121" s="2"/>
      <c r="X121" s="2"/>
      <c r="Y121" s="2"/>
    </row>
    <row r="122" spans="1:25" s="1" customFormat="1" x14ac:dyDescent="0.25">
      <c r="C122" s="18"/>
      <c r="D122" s="18"/>
      <c r="E122" s="18"/>
      <c r="F122" s="18"/>
      <c r="G122" s="18"/>
      <c r="H122" s="18"/>
      <c r="I122" s="18"/>
      <c r="J122" s="18"/>
      <c r="K122" s="18"/>
      <c r="L122" s="18"/>
      <c r="M122" s="18"/>
      <c r="N122" s="18"/>
      <c r="O122" s="18"/>
      <c r="P122" s="18"/>
      <c r="Q122" s="18"/>
      <c r="R122" s="18"/>
    </row>
    <row r="123" spans="1:25" s="1" customFormat="1" x14ac:dyDescent="0.25">
      <c r="A123" s="1" t="s">
        <v>630</v>
      </c>
      <c r="C123" s="18"/>
      <c r="D123" s="18"/>
      <c r="E123" s="18"/>
      <c r="F123" s="18"/>
      <c r="G123" s="18"/>
      <c r="H123" s="18"/>
      <c r="I123" s="18"/>
      <c r="J123" s="18"/>
      <c r="K123" s="18"/>
      <c r="L123" s="18"/>
      <c r="M123" s="18"/>
      <c r="N123" s="18"/>
      <c r="O123" s="18"/>
      <c r="P123" s="18"/>
      <c r="Q123" s="18"/>
      <c r="R123" s="18"/>
    </row>
    <row r="124" spans="1:25" s="1" customFormat="1" x14ac:dyDescent="0.25">
      <c r="C124" s="18"/>
      <c r="D124" s="18"/>
      <c r="E124" s="18"/>
      <c r="F124" s="18"/>
      <c r="G124" s="18"/>
      <c r="H124" s="18"/>
      <c r="I124" s="18"/>
      <c r="J124" s="18"/>
      <c r="K124" s="18"/>
      <c r="L124" s="18"/>
      <c r="M124" s="18"/>
      <c r="N124" s="18"/>
      <c r="O124" s="18"/>
      <c r="P124" s="18"/>
      <c r="Q124" s="18"/>
      <c r="R124" s="18"/>
    </row>
    <row r="125" spans="1:25" s="1" customFormat="1" x14ac:dyDescent="0.25">
      <c r="A125" s="7" t="s">
        <v>16</v>
      </c>
      <c r="B125" s="7" t="s">
        <v>15</v>
      </c>
      <c r="C125" s="10" t="s">
        <v>631</v>
      </c>
      <c r="D125" s="10" t="s">
        <v>632</v>
      </c>
      <c r="E125" s="10" t="s">
        <v>633</v>
      </c>
      <c r="F125" s="10" t="s">
        <v>634</v>
      </c>
      <c r="G125" s="10" t="s">
        <v>453</v>
      </c>
      <c r="H125" s="9"/>
      <c r="I125" s="9"/>
      <c r="J125" s="9"/>
      <c r="K125" s="9"/>
      <c r="L125" s="9"/>
      <c r="M125" s="9"/>
      <c r="N125" s="9"/>
      <c r="O125" s="9"/>
      <c r="P125" s="9"/>
      <c r="Q125" s="9"/>
      <c r="R125" s="9"/>
      <c r="S125" s="8"/>
      <c r="T125" s="8"/>
      <c r="U125" s="8"/>
      <c r="V125" s="8"/>
      <c r="W125" s="8"/>
      <c r="X125" s="8"/>
      <c r="Y125" s="8"/>
    </row>
    <row r="126" spans="1:25" s="1" customFormat="1" x14ac:dyDescent="0.25">
      <c r="A126" s="6" t="s">
        <v>11</v>
      </c>
      <c r="B126" s="4">
        <v>1734</v>
      </c>
      <c r="C126" s="19">
        <v>0.43252595155709345</v>
      </c>
      <c r="D126" s="19">
        <v>0.47347174163783162</v>
      </c>
      <c r="E126" s="19">
        <v>0.34083044982698962</v>
      </c>
      <c r="F126" s="19">
        <v>0.56170703575547865</v>
      </c>
      <c r="G126" s="19">
        <v>0.15686274509803921</v>
      </c>
      <c r="H126" s="20"/>
      <c r="I126" s="20"/>
      <c r="J126" s="20"/>
      <c r="K126" s="20"/>
      <c r="L126" s="20"/>
      <c r="M126" s="20"/>
      <c r="N126" s="20"/>
      <c r="O126" s="20"/>
      <c r="P126" s="20"/>
      <c r="Q126" s="20"/>
      <c r="R126" s="20"/>
      <c r="S126" s="2"/>
      <c r="T126" s="2"/>
      <c r="U126" s="2"/>
      <c r="V126" s="2"/>
      <c r="W126" s="2"/>
      <c r="X126" s="2"/>
      <c r="Y126" s="2"/>
    </row>
    <row r="127" spans="1:25" s="1" customFormat="1" x14ac:dyDescent="0.25">
      <c r="A127" s="5" t="s">
        <v>10</v>
      </c>
      <c r="B127" s="4">
        <v>651</v>
      </c>
      <c r="C127" s="19">
        <v>0.44393241167434716</v>
      </c>
      <c r="D127" s="19">
        <v>0.46236559139784944</v>
      </c>
      <c r="E127" s="19">
        <v>0.32718894009216593</v>
      </c>
      <c r="F127" s="19">
        <v>0.57450076804915517</v>
      </c>
      <c r="G127" s="19">
        <v>0.14900153609831029</v>
      </c>
      <c r="H127" s="20"/>
      <c r="I127" s="20"/>
      <c r="J127" s="20"/>
      <c r="K127" s="20"/>
      <c r="L127" s="20"/>
      <c r="M127" s="20"/>
      <c r="N127" s="20"/>
      <c r="O127" s="20"/>
      <c r="P127" s="20"/>
      <c r="Q127" s="20"/>
      <c r="R127" s="20"/>
      <c r="S127" s="2"/>
      <c r="T127" s="2"/>
      <c r="U127" s="2"/>
      <c r="V127" s="2"/>
      <c r="W127" s="2"/>
      <c r="X127" s="2"/>
      <c r="Y127" s="2"/>
    </row>
    <row r="128" spans="1:25" s="1" customFormat="1" x14ac:dyDescent="0.25">
      <c r="A128" s="5" t="s">
        <v>9</v>
      </c>
      <c r="B128" s="4">
        <v>286</v>
      </c>
      <c r="C128" s="19">
        <v>0.43356643356643354</v>
      </c>
      <c r="D128" s="19">
        <v>0.51048951048951052</v>
      </c>
      <c r="E128" s="19">
        <v>0.34965034965034963</v>
      </c>
      <c r="F128" s="19">
        <v>0.59790209790209792</v>
      </c>
      <c r="G128" s="19">
        <v>0.11888111888111888</v>
      </c>
      <c r="H128" s="20"/>
      <c r="I128" s="20"/>
      <c r="J128" s="20"/>
      <c r="K128" s="20"/>
      <c r="L128" s="20"/>
      <c r="M128" s="20"/>
      <c r="N128" s="20"/>
      <c r="O128" s="20"/>
      <c r="P128" s="20"/>
      <c r="Q128" s="20"/>
      <c r="R128" s="20"/>
      <c r="S128" s="2"/>
      <c r="T128" s="2"/>
      <c r="U128" s="2"/>
      <c r="V128" s="2"/>
      <c r="W128" s="2"/>
      <c r="X128" s="2"/>
      <c r="Y128" s="2"/>
    </row>
    <row r="129" spans="1:25" s="1" customFormat="1" x14ac:dyDescent="0.25">
      <c r="A129" s="5" t="s">
        <v>8</v>
      </c>
      <c r="B129" s="4">
        <v>329</v>
      </c>
      <c r="C129" s="19">
        <v>0.41033434650455924</v>
      </c>
      <c r="D129" s="19">
        <v>0.45896656534954405</v>
      </c>
      <c r="E129" s="19">
        <v>0.33738601823708209</v>
      </c>
      <c r="F129" s="19">
        <v>0.51367781155015202</v>
      </c>
      <c r="G129" s="19">
        <v>0.17933130699088146</v>
      </c>
      <c r="H129" s="20"/>
      <c r="I129" s="20"/>
      <c r="J129" s="20"/>
      <c r="K129" s="20"/>
      <c r="L129" s="20"/>
      <c r="M129" s="20"/>
      <c r="N129" s="20"/>
      <c r="O129" s="20"/>
      <c r="P129" s="20"/>
      <c r="Q129" s="20"/>
      <c r="R129" s="20"/>
      <c r="S129" s="2"/>
      <c r="T129" s="2"/>
      <c r="U129" s="2"/>
      <c r="V129" s="2"/>
      <c r="W129" s="2"/>
      <c r="X129" s="2"/>
      <c r="Y129" s="2"/>
    </row>
    <row r="130" spans="1:25" s="1" customFormat="1" x14ac:dyDescent="0.25">
      <c r="A130" s="5" t="s">
        <v>7</v>
      </c>
      <c r="B130" s="4">
        <v>219</v>
      </c>
      <c r="C130" s="19">
        <v>0.46118721461187212</v>
      </c>
      <c r="D130" s="19">
        <v>0.50684931506849318</v>
      </c>
      <c r="E130" s="19">
        <v>0.35616438356164382</v>
      </c>
      <c r="F130" s="19">
        <v>0.56621004566210043</v>
      </c>
      <c r="G130" s="19">
        <v>0.16894977168949771</v>
      </c>
      <c r="H130" s="20"/>
      <c r="I130" s="20"/>
      <c r="J130" s="20"/>
      <c r="K130" s="20"/>
      <c r="L130" s="20"/>
      <c r="M130" s="20"/>
      <c r="N130" s="20"/>
      <c r="O130" s="20"/>
      <c r="P130" s="20"/>
      <c r="Q130" s="20"/>
      <c r="R130" s="20"/>
      <c r="S130" s="2"/>
      <c r="T130" s="2"/>
      <c r="U130" s="2"/>
      <c r="V130" s="2"/>
      <c r="W130" s="2"/>
      <c r="X130" s="2"/>
      <c r="Y130" s="2"/>
    </row>
    <row r="131" spans="1:25" s="1" customFormat="1" x14ac:dyDescent="0.25">
      <c r="A131" s="5" t="s">
        <v>6</v>
      </c>
      <c r="B131" s="4">
        <v>249</v>
      </c>
      <c r="C131" s="19">
        <v>0.40562248995983935</v>
      </c>
      <c r="D131" s="19">
        <v>0.44979919678714858</v>
      </c>
      <c r="E131" s="19">
        <v>0.35742971887550201</v>
      </c>
      <c r="F131" s="19">
        <v>0.54618473895582331</v>
      </c>
      <c r="G131" s="19">
        <v>0.18072289156626506</v>
      </c>
      <c r="H131" s="20"/>
      <c r="I131" s="20"/>
      <c r="J131" s="20"/>
      <c r="K131" s="20"/>
      <c r="L131" s="20"/>
      <c r="M131" s="20"/>
      <c r="N131" s="20"/>
      <c r="O131" s="20"/>
      <c r="P131" s="20"/>
      <c r="Q131" s="20"/>
      <c r="R131" s="20"/>
      <c r="S131" s="2"/>
      <c r="T131" s="2"/>
      <c r="U131" s="2"/>
      <c r="V131" s="2"/>
      <c r="W131" s="2"/>
      <c r="X131" s="2"/>
      <c r="Y131" s="2"/>
    </row>
    <row r="132" spans="1:25" s="1" customFormat="1" x14ac:dyDescent="0.25">
      <c r="A132" s="5" t="s">
        <v>5</v>
      </c>
      <c r="B132" s="4">
        <v>910</v>
      </c>
      <c r="C132" s="19">
        <v>0.45274725274725275</v>
      </c>
      <c r="D132" s="19">
        <v>0.50879120879120876</v>
      </c>
      <c r="E132" s="19">
        <v>0.36153846153846153</v>
      </c>
      <c r="F132" s="19">
        <v>0.52857142857142858</v>
      </c>
      <c r="G132" s="19">
        <v>0.14615384615384616</v>
      </c>
      <c r="H132" s="20"/>
      <c r="I132" s="20"/>
      <c r="J132" s="20"/>
      <c r="K132" s="20"/>
      <c r="L132" s="20"/>
      <c r="M132" s="20"/>
      <c r="N132" s="20"/>
      <c r="O132" s="20"/>
      <c r="P132" s="20"/>
      <c r="Q132" s="20"/>
      <c r="R132" s="20"/>
      <c r="S132" s="2"/>
      <c r="T132" s="2"/>
      <c r="U132" s="2"/>
      <c r="V132" s="2"/>
      <c r="W132" s="2"/>
      <c r="X132" s="2"/>
      <c r="Y132" s="2"/>
    </row>
    <row r="133" spans="1:25" s="1" customFormat="1" x14ac:dyDescent="0.25">
      <c r="A133" s="5" t="s">
        <v>4</v>
      </c>
      <c r="B133" s="4">
        <v>771</v>
      </c>
      <c r="C133" s="19">
        <v>0.40207522697795073</v>
      </c>
      <c r="D133" s="19">
        <v>0.437094682230869</v>
      </c>
      <c r="E133" s="19">
        <v>0.31776913099870296</v>
      </c>
      <c r="F133" s="19">
        <v>0.59922178988326846</v>
      </c>
      <c r="G133" s="19">
        <v>0.16472114137483787</v>
      </c>
      <c r="H133" s="20"/>
      <c r="I133" s="20"/>
      <c r="J133" s="20"/>
      <c r="K133" s="20"/>
      <c r="L133" s="20"/>
      <c r="M133" s="20"/>
      <c r="N133" s="20"/>
      <c r="O133" s="20"/>
      <c r="P133" s="20"/>
      <c r="Q133" s="20"/>
      <c r="R133" s="20"/>
      <c r="S133" s="2"/>
      <c r="T133" s="2"/>
      <c r="U133" s="2"/>
      <c r="V133" s="2"/>
      <c r="W133" s="2"/>
      <c r="X133" s="2"/>
      <c r="Y133" s="2"/>
    </row>
    <row r="134" spans="1:25" s="1" customFormat="1" x14ac:dyDescent="0.25">
      <c r="A134" s="5" t="s">
        <v>3</v>
      </c>
      <c r="B134" s="4">
        <v>264</v>
      </c>
      <c r="C134" s="19">
        <v>0.33333333333333331</v>
      </c>
      <c r="D134" s="19">
        <v>0.43560606060606061</v>
      </c>
      <c r="E134" s="19">
        <v>0.37121212121212122</v>
      </c>
      <c r="F134" s="19">
        <v>0.53787878787878785</v>
      </c>
      <c r="G134" s="19">
        <v>0.19318181818181818</v>
      </c>
      <c r="H134" s="20"/>
      <c r="I134" s="20"/>
      <c r="J134" s="20"/>
      <c r="K134" s="20"/>
      <c r="L134" s="20"/>
      <c r="M134" s="20"/>
      <c r="N134" s="20"/>
      <c r="O134" s="20"/>
      <c r="P134" s="20"/>
      <c r="Q134" s="20"/>
      <c r="R134" s="20"/>
      <c r="S134" s="2"/>
      <c r="T134" s="2"/>
      <c r="U134" s="2"/>
      <c r="V134" s="2"/>
      <c r="W134" s="2"/>
      <c r="X134" s="2"/>
      <c r="Y134" s="2"/>
    </row>
    <row r="135" spans="1:25" s="1" customFormat="1" x14ac:dyDescent="0.25">
      <c r="A135" s="5" t="s">
        <v>2</v>
      </c>
      <c r="B135" s="4">
        <v>728</v>
      </c>
      <c r="C135" s="19">
        <v>0.42307692307692307</v>
      </c>
      <c r="D135" s="19">
        <v>0.45054945054945056</v>
      </c>
      <c r="E135" s="19">
        <v>0.37774725274725274</v>
      </c>
      <c r="F135" s="19">
        <v>0.52335164835164838</v>
      </c>
      <c r="G135" s="19">
        <v>0.17445054945054944</v>
      </c>
      <c r="H135" s="20"/>
      <c r="I135" s="20"/>
      <c r="J135" s="20"/>
      <c r="K135" s="20"/>
      <c r="L135" s="20"/>
      <c r="M135" s="20"/>
      <c r="N135" s="20"/>
      <c r="O135" s="20"/>
      <c r="P135" s="20"/>
      <c r="Q135" s="20"/>
      <c r="R135" s="20"/>
      <c r="S135" s="2"/>
      <c r="T135" s="2"/>
      <c r="U135" s="2"/>
      <c r="V135" s="2"/>
      <c r="W135" s="2"/>
      <c r="X135" s="2"/>
      <c r="Y135" s="2"/>
    </row>
    <row r="136" spans="1:25" s="1" customFormat="1" x14ac:dyDescent="0.25">
      <c r="A136" s="5" t="s">
        <v>1</v>
      </c>
      <c r="B136" s="4">
        <v>266</v>
      </c>
      <c r="C136" s="19">
        <v>0.5</v>
      </c>
      <c r="D136" s="19">
        <v>0.50751879699248126</v>
      </c>
      <c r="E136" s="19">
        <v>0.31954887218045114</v>
      </c>
      <c r="F136" s="19">
        <v>0.57894736842105265</v>
      </c>
      <c r="G136" s="19">
        <v>0.12781954887218044</v>
      </c>
      <c r="H136" s="20"/>
      <c r="I136" s="20"/>
      <c r="J136" s="20"/>
      <c r="K136" s="20"/>
      <c r="L136" s="20"/>
      <c r="M136" s="20"/>
      <c r="N136" s="20"/>
      <c r="O136" s="20"/>
      <c r="P136" s="20"/>
      <c r="Q136" s="20"/>
      <c r="R136" s="20"/>
      <c r="S136" s="2"/>
      <c r="T136" s="2"/>
      <c r="U136" s="2"/>
      <c r="V136" s="2"/>
      <c r="W136" s="2"/>
      <c r="X136" s="2"/>
      <c r="Y136" s="2"/>
    </row>
    <row r="137" spans="1:25" s="1" customFormat="1" x14ac:dyDescent="0.25">
      <c r="A137" s="5" t="s">
        <v>0</v>
      </c>
      <c r="B137" s="4">
        <v>457</v>
      </c>
      <c r="C137" s="19">
        <v>0.46608315098468273</v>
      </c>
      <c r="D137" s="19">
        <v>0.51422319474835887</v>
      </c>
      <c r="E137" s="19">
        <v>0.28008752735229758</v>
      </c>
      <c r="F137" s="19">
        <v>0.63019693654266962</v>
      </c>
      <c r="G137" s="19">
        <v>0.12253829321663019</v>
      </c>
      <c r="H137" s="20"/>
      <c r="I137" s="20"/>
      <c r="J137" s="20"/>
      <c r="K137" s="20"/>
      <c r="L137" s="20"/>
      <c r="M137" s="20"/>
      <c r="N137" s="20"/>
      <c r="O137" s="20"/>
      <c r="P137" s="20"/>
      <c r="Q137" s="20"/>
      <c r="R137" s="20"/>
      <c r="S137" s="2"/>
      <c r="T137" s="2"/>
      <c r="U137" s="2"/>
      <c r="V137" s="2"/>
      <c r="W137" s="2"/>
      <c r="X137" s="2"/>
      <c r="Y137" s="2"/>
    </row>
    <row r="138" spans="1:25" s="1" customFormat="1" x14ac:dyDescent="0.25">
      <c r="C138" s="18"/>
      <c r="D138" s="18"/>
      <c r="E138" s="18"/>
      <c r="F138" s="18"/>
      <c r="G138" s="18"/>
      <c r="H138" s="18"/>
      <c r="I138" s="18"/>
      <c r="J138" s="18"/>
      <c r="K138" s="18"/>
      <c r="L138" s="18"/>
      <c r="M138" s="18"/>
      <c r="N138" s="18"/>
      <c r="O138" s="18"/>
      <c r="P138" s="18"/>
      <c r="Q138" s="18"/>
      <c r="R138" s="18"/>
    </row>
    <row r="139" spans="1:25" s="1" customFormat="1" x14ac:dyDescent="0.25">
      <c r="A139" s="1" t="s">
        <v>635</v>
      </c>
      <c r="C139" s="18"/>
      <c r="D139" s="18"/>
      <c r="E139" s="18"/>
      <c r="F139" s="18"/>
      <c r="G139" s="18"/>
      <c r="H139" s="18"/>
      <c r="I139" s="18"/>
      <c r="J139" s="18"/>
      <c r="K139" s="18"/>
      <c r="L139" s="18"/>
      <c r="M139" s="18"/>
      <c r="N139" s="18"/>
      <c r="O139" s="18"/>
      <c r="P139" s="18"/>
      <c r="Q139" s="18"/>
      <c r="R139" s="18"/>
    </row>
    <row r="140" spans="1:25" s="1" customFormat="1" x14ac:dyDescent="0.25">
      <c r="C140" s="18"/>
      <c r="D140" s="18"/>
      <c r="E140" s="18"/>
      <c r="F140" s="18"/>
      <c r="G140" s="18"/>
      <c r="H140" s="18"/>
      <c r="I140" s="18"/>
      <c r="J140" s="18"/>
      <c r="K140" s="18"/>
      <c r="L140" s="18"/>
      <c r="M140" s="18"/>
      <c r="N140" s="18"/>
      <c r="O140" s="18"/>
      <c r="P140" s="18"/>
      <c r="Q140" s="18"/>
      <c r="R140" s="18"/>
    </row>
    <row r="141" spans="1:25" s="1" customFormat="1" ht="30" x14ac:dyDescent="0.25">
      <c r="A141" s="7" t="s">
        <v>16</v>
      </c>
      <c r="B141" s="7" t="s">
        <v>15</v>
      </c>
      <c r="C141" s="10" t="s">
        <v>14</v>
      </c>
      <c r="D141" s="10" t="s">
        <v>13</v>
      </c>
      <c r="E141" s="10" t="s">
        <v>12</v>
      </c>
      <c r="F141" s="9"/>
      <c r="G141" s="9"/>
      <c r="H141" s="9"/>
      <c r="I141" s="9"/>
      <c r="J141" s="9"/>
      <c r="K141" s="9"/>
      <c r="L141" s="9"/>
      <c r="M141" s="9"/>
      <c r="N141" s="9"/>
      <c r="O141" s="9"/>
      <c r="P141" s="9"/>
      <c r="Q141" s="9"/>
      <c r="R141" s="9"/>
      <c r="S141" s="8"/>
      <c r="T141" s="8"/>
      <c r="U141" s="8"/>
      <c r="V141" s="8"/>
      <c r="W141" s="8"/>
      <c r="X141" s="8"/>
      <c r="Y141" s="8"/>
    </row>
    <row r="142" spans="1:25" s="1" customFormat="1" x14ac:dyDescent="0.25">
      <c r="A142" s="6" t="s">
        <v>11</v>
      </c>
      <c r="B142" s="4">
        <v>2060</v>
      </c>
      <c r="C142" s="19">
        <v>0.67233009708737868</v>
      </c>
      <c r="D142" s="19">
        <v>0.1</v>
      </c>
      <c r="E142" s="19">
        <v>0.22766990291262135</v>
      </c>
      <c r="F142" s="20"/>
      <c r="G142" s="20"/>
      <c r="H142" s="20"/>
      <c r="I142" s="20"/>
      <c r="J142" s="20"/>
      <c r="K142" s="20"/>
      <c r="L142" s="20"/>
      <c r="M142" s="20"/>
      <c r="N142" s="20"/>
      <c r="O142" s="20"/>
      <c r="P142" s="20"/>
      <c r="Q142" s="20"/>
      <c r="R142" s="20"/>
      <c r="S142" s="2"/>
      <c r="T142" s="2"/>
      <c r="U142" s="2"/>
      <c r="V142" s="2"/>
      <c r="W142" s="2"/>
      <c r="X142" s="2"/>
      <c r="Y142" s="2"/>
    </row>
    <row r="143" spans="1:25" s="1" customFormat="1" x14ac:dyDescent="0.25">
      <c r="A143" s="5" t="s">
        <v>10</v>
      </c>
      <c r="B143" s="4">
        <v>766</v>
      </c>
      <c r="C143" s="19">
        <v>0.71148825065274146</v>
      </c>
      <c r="D143" s="19">
        <v>8.3550913838120106E-2</v>
      </c>
      <c r="E143" s="19">
        <v>0.20496083550913838</v>
      </c>
      <c r="F143" s="20"/>
      <c r="G143" s="20"/>
      <c r="H143" s="20"/>
      <c r="I143" s="20"/>
      <c r="J143" s="20"/>
      <c r="K143" s="20"/>
      <c r="L143" s="20"/>
      <c r="M143" s="20"/>
      <c r="N143" s="20"/>
      <c r="O143" s="20"/>
      <c r="P143" s="20"/>
      <c r="Q143" s="20"/>
      <c r="R143" s="20"/>
      <c r="S143" s="2"/>
      <c r="T143" s="2"/>
      <c r="U143" s="2"/>
      <c r="V143" s="2"/>
      <c r="W143" s="2"/>
      <c r="X143" s="2"/>
      <c r="Y143" s="2"/>
    </row>
    <row r="144" spans="1:25" s="1" customFormat="1" x14ac:dyDescent="0.25">
      <c r="A144" s="5" t="s">
        <v>9</v>
      </c>
      <c r="B144" s="4">
        <v>339</v>
      </c>
      <c r="C144" s="19">
        <v>0.66371681415929207</v>
      </c>
      <c r="D144" s="19">
        <v>0.10619469026548672</v>
      </c>
      <c r="E144" s="19">
        <v>0.23008849557522124</v>
      </c>
      <c r="F144" s="20"/>
      <c r="G144" s="20"/>
      <c r="H144" s="20"/>
      <c r="I144" s="20"/>
      <c r="J144" s="20"/>
      <c r="K144" s="20"/>
      <c r="L144" s="20"/>
      <c r="M144" s="20"/>
      <c r="N144" s="20"/>
      <c r="O144" s="20"/>
      <c r="P144" s="20"/>
      <c r="Q144" s="20"/>
      <c r="R144" s="20"/>
      <c r="S144" s="2"/>
      <c r="T144" s="2"/>
      <c r="U144" s="2"/>
      <c r="V144" s="2"/>
      <c r="W144" s="2"/>
      <c r="X144" s="2"/>
      <c r="Y144" s="2"/>
    </row>
    <row r="145" spans="1:25" s="1" customFormat="1" x14ac:dyDescent="0.25">
      <c r="A145" s="5" t="s">
        <v>8</v>
      </c>
      <c r="B145" s="4">
        <v>395</v>
      </c>
      <c r="C145" s="19">
        <v>0.65569620253164562</v>
      </c>
      <c r="D145" s="19">
        <v>0.11645569620253164</v>
      </c>
      <c r="E145" s="19">
        <v>0.22784810126582278</v>
      </c>
      <c r="F145" s="20"/>
      <c r="G145" s="20"/>
      <c r="H145" s="20"/>
      <c r="I145" s="20"/>
      <c r="J145" s="20"/>
      <c r="K145" s="20"/>
      <c r="L145" s="20"/>
      <c r="M145" s="20"/>
      <c r="N145" s="20"/>
      <c r="O145" s="20"/>
      <c r="P145" s="20"/>
      <c r="Q145" s="20"/>
      <c r="R145" s="20"/>
      <c r="S145" s="2"/>
      <c r="T145" s="2"/>
      <c r="U145" s="2"/>
      <c r="V145" s="2"/>
      <c r="W145" s="2"/>
      <c r="X145" s="2"/>
      <c r="Y145" s="2"/>
    </row>
    <row r="146" spans="1:25" s="1" customFormat="1" x14ac:dyDescent="0.25">
      <c r="A146" s="5" t="s">
        <v>7</v>
      </c>
      <c r="B146" s="4">
        <v>251</v>
      </c>
      <c r="C146" s="19">
        <v>0.69322709163346619</v>
      </c>
      <c r="D146" s="19">
        <v>9.5617529880478086E-2</v>
      </c>
      <c r="E146" s="19">
        <v>0.21115537848605578</v>
      </c>
      <c r="F146" s="20"/>
      <c r="G146" s="20"/>
      <c r="H146" s="20"/>
      <c r="I146" s="20"/>
      <c r="J146" s="20"/>
      <c r="K146" s="20"/>
      <c r="L146" s="20"/>
      <c r="M146" s="20"/>
      <c r="N146" s="20"/>
      <c r="O146" s="20"/>
      <c r="P146" s="20"/>
      <c r="Q146" s="20"/>
      <c r="R146" s="20"/>
      <c r="S146" s="2"/>
      <c r="T146" s="2"/>
      <c r="U146" s="2"/>
      <c r="V146" s="2"/>
      <c r="W146" s="2"/>
      <c r="X146" s="2"/>
      <c r="Y146" s="2"/>
    </row>
    <row r="147" spans="1:25" s="1" customFormat="1" x14ac:dyDescent="0.25">
      <c r="A147" s="5" t="s">
        <v>6</v>
      </c>
      <c r="B147" s="4">
        <v>309</v>
      </c>
      <c r="C147" s="19">
        <v>0.5889967637540453</v>
      </c>
      <c r="D147" s="19">
        <v>0.11650485436893204</v>
      </c>
      <c r="E147" s="19">
        <v>0.29449838187702265</v>
      </c>
      <c r="F147" s="20"/>
      <c r="G147" s="20"/>
      <c r="H147" s="20"/>
      <c r="I147" s="20"/>
      <c r="J147" s="20"/>
      <c r="K147" s="20"/>
      <c r="L147" s="20"/>
      <c r="M147" s="20"/>
      <c r="N147" s="20"/>
      <c r="O147" s="20"/>
      <c r="P147" s="20"/>
      <c r="Q147" s="20"/>
      <c r="R147" s="20"/>
      <c r="S147" s="2"/>
      <c r="T147" s="2"/>
      <c r="U147" s="2"/>
      <c r="V147" s="2"/>
      <c r="W147" s="2"/>
      <c r="X147" s="2"/>
      <c r="Y147" s="2"/>
    </row>
    <row r="148" spans="1:25" s="1" customFormat="1" x14ac:dyDescent="0.25">
      <c r="A148" s="5" t="s">
        <v>5</v>
      </c>
      <c r="B148" s="4">
        <v>1109</v>
      </c>
      <c r="C148" s="19">
        <v>0.61677186654643823</v>
      </c>
      <c r="D148" s="19">
        <v>0.12623985572587917</v>
      </c>
      <c r="E148" s="19">
        <v>0.25698827772768262</v>
      </c>
      <c r="F148" s="20"/>
      <c r="G148" s="20"/>
      <c r="H148" s="20"/>
      <c r="I148" s="20"/>
      <c r="J148" s="20"/>
      <c r="K148" s="20"/>
      <c r="L148" s="20"/>
      <c r="M148" s="20"/>
      <c r="N148" s="20"/>
      <c r="O148" s="20"/>
      <c r="P148" s="20"/>
      <c r="Q148" s="20"/>
      <c r="R148" s="20"/>
      <c r="S148" s="2"/>
      <c r="T148" s="2"/>
      <c r="U148" s="2"/>
      <c r="V148" s="2"/>
      <c r="W148" s="2"/>
      <c r="X148" s="2"/>
      <c r="Y148" s="2"/>
    </row>
    <row r="149" spans="1:25" s="1" customFormat="1" x14ac:dyDescent="0.25">
      <c r="A149" s="5" t="s">
        <v>4</v>
      </c>
      <c r="B149" s="4">
        <v>886</v>
      </c>
      <c r="C149" s="19">
        <v>0.73363431151241532</v>
      </c>
      <c r="D149" s="19">
        <v>7.2234762979683967E-2</v>
      </c>
      <c r="E149" s="19">
        <v>0.19413092550790068</v>
      </c>
      <c r="F149" s="20"/>
      <c r="G149" s="20"/>
      <c r="H149" s="20"/>
      <c r="I149" s="20"/>
      <c r="J149" s="20"/>
      <c r="K149" s="20"/>
      <c r="L149" s="20"/>
      <c r="M149" s="20"/>
      <c r="N149" s="20"/>
      <c r="O149" s="20"/>
      <c r="P149" s="20"/>
      <c r="Q149" s="20"/>
      <c r="R149" s="20"/>
      <c r="S149" s="2"/>
      <c r="T149" s="2"/>
      <c r="U149" s="2"/>
      <c r="V149" s="2"/>
      <c r="W149" s="2"/>
      <c r="X149" s="2"/>
      <c r="Y149" s="2"/>
    </row>
    <row r="150" spans="1:25" s="1" customFormat="1" x14ac:dyDescent="0.25">
      <c r="A150" s="5" t="s">
        <v>3</v>
      </c>
      <c r="B150" s="4">
        <v>304</v>
      </c>
      <c r="C150" s="19">
        <v>0.48684210526315791</v>
      </c>
      <c r="D150" s="19">
        <v>0.12828947368421054</v>
      </c>
      <c r="E150" s="19">
        <v>0.38486842105263158</v>
      </c>
      <c r="F150" s="20"/>
      <c r="G150" s="20"/>
      <c r="H150" s="20"/>
      <c r="I150" s="20"/>
      <c r="J150" s="20"/>
      <c r="K150" s="20"/>
      <c r="L150" s="20"/>
      <c r="M150" s="20"/>
      <c r="N150" s="20"/>
      <c r="O150" s="20"/>
      <c r="P150" s="20"/>
      <c r="Q150" s="20"/>
      <c r="R150" s="20"/>
      <c r="S150" s="2"/>
      <c r="T150" s="2"/>
      <c r="U150" s="2"/>
      <c r="V150" s="2"/>
      <c r="W150" s="2"/>
      <c r="X150" s="2"/>
      <c r="Y150" s="2"/>
    </row>
    <row r="151" spans="1:25" s="1" customFormat="1" x14ac:dyDescent="0.25">
      <c r="A151" s="5" t="s">
        <v>2</v>
      </c>
      <c r="B151" s="4">
        <v>874</v>
      </c>
      <c r="C151" s="19">
        <v>0.65789473684210531</v>
      </c>
      <c r="D151" s="19">
        <v>0.11784897025171624</v>
      </c>
      <c r="E151" s="19">
        <v>0.22425629290617849</v>
      </c>
      <c r="F151" s="20"/>
      <c r="G151" s="20"/>
      <c r="H151" s="20"/>
      <c r="I151" s="20"/>
      <c r="J151" s="20"/>
      <c r="K151" s="20"/>
      <c r="L151" s="20"/>
      <c r="M151" s="20"/>
      <c r="N151" s="20"/>
      <c r="O151" s="20"/>
      <c r="P151" s="20"/>
      <c r="Q151" s="20"/>
      <c r="R151" s="20"/>
      <c r="S151" s="2"/>
      <c r="T151" s="2"/>
      <c r="U151" s="2"/>
      <c r="V151" s="2"/>
      <c r="W151" s="2"/>
      <c r="X151" s="2"/>
      <c r="Y151" s="2"/>
    </row>
    <row r="152" spans="1:25" s="1" customFormat="1" x14ac:dyDescent="0.25">
      <c r="A152" s="5" t="s">
        <v>1</v>
      </c>
      <c r="B152" s="4">
        <v>315</v>
      </c>
      <c r="C152" s="19">
        <v>0.69841269841269837</v>
      </c>
      <c r="D152" s="19">
        <v>7.9365079365079361E-2</v>
      </c>
      <c r="E152" s="19">
        <v>0.22222222222222221</v>
      </c>
      <c r="F152" s="20"/>
      <c r="G152" s="20"/>
      <c r="H152" s="20"/>
      <c r="I152" s="20"/>
      <c r="J152" s="20"/>
      <c r="K152" s="20"/>
      <c r="L152" s="20"/>
      <c r="M152" s="20"/>
      <c r="N152" s="20"/>
      <c r="O152" s="20"/>
      <c r="P152" s="20"/>
      <c r="Q152" s="20"/>
      <c r="R152" s="20"/>
      <c r="S152" s="2"/>
      <c r="T152" s="2"/>
      <c r="U152" s="2"/>
      <c r="V152" s="2"/>
      <c r="W152" s="2"/>
      <c r="X152" s="2"/>
      <c r="Y152" s="2"/>
    </row>
    <row r="153" spans="1:25" s="1" customFormat="1" x14ac:dyDescent="0.25">
      <c r="A153" s="5" t="s">
        <v>0</v>
      </c>
      <c r="B153" s="4">
        <v>542</v>
      </c>
      <c r="C153" s="19">
        <v>0.7767527675276753</v>
      </c>
      <c r="D153" s="19">
        <v>7.0110701107011064E-2</v>
      </c>
      <c r="E153" s="19">
        <v>0.15313653136531366</v>
      </c>
      <c r="F153" s="20"/>
      <c r="G153" s="20"/>
      <c r="H153" s="20"/>
      <c r="I153" s="20"/>
      <c r="J153" s="20"/>
      <c r="K153" s="20"/>
      <c r="L153" s="20"/>
      <c r="M153" s="20"/>
      <c r="N153" s="20"/>
      <c r="O153" s="20"/>
      <c r="P153" s="20"/>
      <c r="Q153" s="20"/>
      <c r="R153" s="20"/>
      <c r="S153" s="2"/>
      <c r="T153" s="2"/>
      <c r="U153" s="2"/>
      <c r="V153" s="2"/>
      <c r="W153" s="2"/>
      <c r="X153" s="2"/>
      <c r="Y153" s="2"/>
    </row>
    <row r="154" spans="1:25" s="1" customFormat="1" x14ac:dyDescent="0.25">
      <c r="C154" s="18"/>
      <c r="D154" s="18"/>
      <c r="E154" s="18"/>
      <c r="F154" s="18"/>
      <c r="G154" s="18"/>
      <c r="H154" s="18"/>
      <c r="I154" s="18"/>
      <c r="J154" s="18"/>
      <c r="K154" s="18"/>
      <c r="L154" s="18"/>
      <c r="M154" s="18"/>
      <c r="N154" s="18"/>
      <c r="O154" s="18"/>
      <c r="P154" s="18"/>
      <c r="Q154" s="18"/>
      <c r="R154" s="18"/>
    </row>
    <row r="155" spans="1:25" s="1" customFormat="1" x14ac:dyDescent="0.25">
      <c r="A155" s="1" t="s">
        <v>636</v>
      </c>
      <c r="C155" s="18"/>
      <c r="D155" s="18"/>
      <c r="E155" s="18"/>
      <c r="F155" s="18"/>
      <c r="G155" s="18"/>
      <c r="H155" s="18"/>
      <c r="I155" s="18"/>
      <c r="J155" s="18"/>
      <c r="K155" s="18"/>
      <c r="L155" s="18"/>
      <c r="M155" s="18"/>
      <c r="N155" s="18"/>
      <c r="O155" s="18"/>
      <c r="P155" s="18"/>
      <c r="Q155" s="18"/>
      <c r="R155" s="18"/>
    </row>
    <row r="156" spans="1:25" s="1" customFormat="1" x14ac:dyDescent="0.25">
      <c r="C156" s="18"/>
      <c r="D156" s="18"/>
      <c r="E156" s="18"/>
      <c r="F156" s="18"/>
      <c r="G156" s="18"/>
      <c r="H156" s="18"/>
      <c r="I156" s="18"/>
      <c r="J156" s="18"/>
      <c r="K156" s="18"/>
      <c r="L156" s="18"/>
      <c r="M156" s="18"/>
      <c r="N156" s="18"/>
      <c r="O156" s="18"/>
      <c r="P156" s="18"/>
      <c r="Q156" s="18"/>
      <c r="R156" s="18"/>
    </row>
    <row r="157" spans="1:25" s="1" customFormat="1" x14ac:dyDescent="0.25">
      <c r="A157" s="7" t="s">
        <v>16</v>
      </c>
      <c r="B157" s="7" t="s">
        <v>15</v>
      </c>
      <c r="C157" s="10" t="s">
        <v>524</v>
      </c>
      <c r="D157" s="10" t="s">
        <v>637</v>
      </c>
      <c r="E157" s="10" t="s">
        <v>526</v>
      </c>
      <c r="F157" s="9"/>
      <c r="G157" s="9"/>
      <c r="H157" s="9"/>
      <c r="I157" s="9"/>
      <c r="J157" s="9"/>
      <c r="K157" s="9"/>
      <c r="L157" s="9"/>
      <c r="M157" s="9"/>
      <c r="N157" s="9"/>
      <c r="O157" s="9"/>
      <c r="P157" s="9"/>
      <c r="Q157" s="9"/>
      <c r="R157" s="9"/>
      <c r="S157" s="8"/>
      <c r="T157" s="8"/>
      <c r="U157" s="8"/>
      <c r="V157" s="8"/>
      <c r="W157" s="8"/>
      <c r="X157" s="8"/>
      <c r="Y157" s="8"/>
    </row>
    <row r="158" spans="1:25" s="1" customFormat="1" x14ac:dyDescent="0.25">
      <c r="A158" s="6" t="s">
        <v>11</v>
      </c>
      <c r="B158" s="4">
        <v>2114</v>
      </c>
      <c r="C158" s="19">
        <v>3.8315988647114475E-2</v>
      </c>
      <c r="D158" s="19">
        <v>0.29091769157994324</v>
      </c>
      <c r="E158" s="19">
        <v>0.67076631977294232</v>
      </c>
      <c r="F158" s="20"/>
      <c r="G158" s="20"/>
      <c r="H158" s="20"/>
      <c r="I158" s="20"/>
      <c r="J158" s="20"/>
      <c r="K158" s="20"/>
      <c r="L158" s="20"/>
      <c r="M158" s="20"/>
      <c r="N158" s="20"/>
      <c r="O158" s="20"/>
      <c r="P158" s="20"/>
      <c r="Q158" s="20"/>
      <c r="R158" s="20"/>
      <c r="S158" s="2"/>
      <c r="T158" s="2"/>
      <c r="U158" s="2"/>
      <c r="V158" s="2"/>
      <c r="W158" s="2"/>
      <c r="X158" s="2"/>
      <c r="Y158" s="2"/>
    </row>
    <row r="159" spans="1:25" s="1" customFormat="1" x14ac:dyDescent="0.25">
      <c r="A159" s="5" t="s">
        <v>10</v>
      </c>
      <c r="B159" s="4">
        <v>764</v>
      </c>
      <c r="C159" s="19">
        <v>4.581151832460733E-2</v>
      </c>
      <c r="D159" s="19">
        <v>0.30235602094240838</v>
      </c>
      <c r="E159" s="19">
        <v>0.65183246073298429</v>
      </c>
      <c r="F159" s="20"/>
      <c r="G159" s="20"/>
      <c r="H159" s="20"/>
      <c r="I159" s="20"/>
      <c r="J159" s="20"/>
      <c r="K159" s="20"/>
      <c r="L159" s="20"/>
      <c r="M159" s="20"/>
      <c r="N159" s="20"/>
      <c r="O159" s="20"/>
      <c r="P159" s="20"/>
      <c r="Q159" s="20"/>
      <c r="R159" s="20"/>
      <c r="S159" s="2"/>
      <c r="T159" s="2"/>
      <c r="U159" s="2"/>
      <c r="V159" s="2"/>
      <c r="W159" s="2"/>
      <c r="X159" s="2"/>
      <c r="Y159" s="2"/>
    </row>
    <row r="160" spans="1:25" s="1" customFormat="1" x14ac:dyDescent="0.25">
      <c r="A160" s="5" t="s">
        <v>9</v>
      </c>
      <c r="B160" s="4">
        <v>381</v>
      </c>
      <c r="C160" s="19">
        <v>2.8871391076115485E-2</v>
      </c>
      <c r="D160" s="19">
        <v>0.32808398950131235</v>
      </c>
      <c r="E160" s="19">
        <v>0.64304461942257218</v>
      </c>
      <c r="F160" s="20"/>
      <c r="G160" s="20"/>
      <c r="H160" s="20"/>
      <c r="I160" s="20"/>
      <c r="J160" s="20"/>
      <c r="K160" s="20"/>
      <c r="L160" s="20"/>
      <c r="M160" s="20"/>
      <c r="N160" s="20"/>
      <c r="O160" s="20"/>
      <c r="P160" s="20"/>
      <c r="Q160" s="20"/>
      <c r="R160" s="20"/>
      <c r="S160" s="2"/>
      <c r="T160" s="2"/>
      <c r="U160" s="2"/>
      <c r="V160" s="2"/>
      <c r="W160" s="2"/>
      <c r="X160" s="2"/>
      <c r="Y160" s="2"/>
    </row>
    <row r="161" spans="1:25" s="1" customFormat="1" x14ac:dyDescent="0.25">
      <c r="A161" s="5" t="s">
        <v>8</v>
      </c>
      <c r="B161" s="4">
        <v>395</v>
      </c>
      <c r="C161" s="19">
        <v>3.5443037974683546E-2</v>
      </c>
      <c r="D161" s="19">
        <v>0.26329113924050634</v>
      </c>
      <c r="E161" s="19">
        <v>0.70126582278481009</v>
      </c>
      <c r="F161" s="20"/>
      <c r="G161" s="20"/>
      <c r="H161" s="20"/>
      <c r="I161" s="20"/>
      <c r="J161" s="20"/>
      <c r="K161" s="20"/>
      <c r="L161" s="20"/>
      <c r="M161" s="20"/>
      <c r="N161" s="20"/>
      <c r="O161" s="20"/>
      <c r="P161" s="20"/>
      <c r="Q161" s="20"/>
      <c r="R161" s="20"/>
      <c r="S161" s="2"/>
      <c r="T161" s="2"/>
      <c r="U161" s="2"/>
      <c r="V161" s="2"/>
      <c r="W161" s="2"/>
      <c r="X161" s="2"/>
      <c r="Y161" s="2"/>
    </row>
    <row r="162" spans="1:25" s="1" customFormat="1" x14ac:dyDescent="0.25">
      <c r="A162" s="5" t="s">
        <v>7</v>
      </c>
      <c r="B162" s="4">
        <v>256</v>
      </c>
      <c r="C162" s="19">
        <v>3.90625E-2</v>
      </c>
      <c r="D162" s="19">
        <v>0.24609375</v>
      </c>
      <c r="E162" s="19">
        <v>0.71484375</v>
      </c>
      <c r="F162" s="20"/>
      <c r="G162" s="20"/>
      <c r="H162" s="20"/>
      <c r="I162" s="20"/>
      <c r="J162" s="20"/>
      <c r="K162" s="20"/>
      <c r="L162" s="20"/>
      <c r="M162" s="20"/>
      <c r="N162" s="20"/>
      <c r="O162" s="20"/>
      <c r="P162" s="20"/>
      <c r="Q162" s="20"/>
      <c r="R162" s="20"/>
      <c r="S162" s="2"/>
      <c r="T162" s="2"/>
      <c r="U162" s="2"/>
      <c r="V162" s="2"/>
      <c r="W162" s="2"/>
      <c r="X162" s="2"/>
      <c r="Y162" s="2"/>
    </row>
    <row r="163" spans="1:25" s="1" customFormat="1" x14ac:dyDescent="0.25">
      <c r="A163" s="5" t="s">
        <v>6</v>
      </c>
      <c r="B163" s="4">
        <v>318</v>
      </c>
      <c r="C163" s="19">
        <v>3.4591194968553458E-2</v>
      </c>
      <c r="D163" s="19">
        <v>0.28930817610062892</v>
      </c>
      <c r="E163" s="19">
        <v>0.67610062893081757</v>
      </c>
      <c r="F163" s="20"/>
      <c r="G163" s="20"/>
      <c r="H163" s="20"/>
      <c r="I163" s="20"/>
      <c r="J163" s="20"/>
      <c r="K163" s="20"/>
      <c r="L163" s="20"/>
      <c r="M163" s="20"/>
      <c r="N163" s="20"/>
      <c r="O163" s="20"/>
      <c r="P163" s="20"/>
      <c r="Q163" s="20"/>
      <c r="R163" s="20"/>
      <c r="S163" s="2"/>
      <c r="T163" s="2"/>
      <c r="U163" s="2"/>
      <c r="V163" s="2"/>
      <c r="W163" s="2"/>
      <c r="X163" s="2"/>
      <c r="Y163" s="2"/>
    </row>
    <row r="164" spans="1:25" s="1" customFormat="1" x14ac:dyDescent="0.25">
      <c r="A164" s="5" t="s">
        <v>5</v>
      </c>
      <c r="B164" s="4">
        <v>1120</v>
      </c>
      <c r="C164" s="19">
        <v>4.732142857142857E-2</v>
      </c>
      <c r="D164" s="19">
        <v>0.32589285714285715</v>
      </c>
      <c r="E164" s="19">
        <v>0.62678571428571428</v>
      </c>
      <c r="F164" s="20"/>
      <c r="G164" s="20"/>
      <c r="H164" s="20"/>
      <c r="I164" s="20"/>
      <c r="J164" s="20"/>
      <c r="K164" s="20"/>
      <c r="L164" s="20"/>
      <c r="M164" s="20"/>
      <c r="N164" s="20"/>
      <c r="O164" s="20"/>
      <c r="P164" s="20"/>
      <c r="Q164" s="20"/>
      <c r="R164" s="20"/>
      <c r="S164" s="2"/>
      <c r="T164" s="2"/>
      <c r="U164" s="2"/>
      <c r="V164" s="2"/>
      <c r="W164" s="2"/>
      <c r="X164" s="2"/>
      <c r="Y164" s="2"/>
    </row>
    <row r="165" spans="1:25" s="1" customFormat="1" x14ac:dyDescent="0.25">
      <c r="A165" s="5" t="s">
        <v>4</v>
      </c>
      <c r="B165" s="4">
        <v>933</v>
      </c>
      <c r="C165" s="19">
        <v>2.7867095391211148E-2</v>
      </c>
      <c r="D165" s="19">
        <v>0.2465166130760986</v>
      </c>
      <c r="E165" s="19">
        <v>0.72561629153269025</v>
      </c>
      <c r="F165" s="20"/>
      <c r="G165" s="20"/>
      <c r="H165" s="20"/>
      <c r="I165" s="20"/>
      <c r="J165" s="20"/>
      <c r="K165" s="20"/>
      <c r="L165" s="20"/>
      <c r="M165" s="20"/>
      <c r="N165" s="20"/>
      <c r="O165" s="20"/>
      <c r="P165" s="20"/>
      <c r="Q165" s="20"/>
      <c r="R165" s="20"/>
      <c r="S165" s="2"/>
      <c r="T165" s="2"/>
      <c r="U165" s="2"/>
      <c r="V165" s="2"/>
      <c r="W165" s="2"/>
      <c r="X165" s="2"/>
      <c r="Y165" s="2"/>
    </row>
    <row r="166" spans="1:25" s="1" customFormat="1" x14ac:dyDescent="0.25">
      <c r="A166" s="5" t="s">
        <v>3</v>
      </c>
      <c r="B166" s="4">
        <v>309</v>
      </c>
      <c r="C166" s="19">
        <v>2.5889967637540454E-2</v>
      </c>
      <c r="D166" s="19">
        <v>0.28802588996763756</v>
      </c>
      <c r="E166" s="19">
        <v>0.68608414239482196</v>
      </c>
      <c r="F166" s="20"/>
      <c r="G166" s="20"/>
      <c r="H166" s="20"/>
      <c r="I166" s="20"/>
      <c r="J166" s="20"/>
      <c r="K166" s="20"/>
      <c r="L166" s="20"/>
      <c r="M166" s="20"/>
      <c r="N166" s="20"/>
      <c r="O166" s="20"/>
      <c r="P166" s="20"/>
      <c r="Q166" s="20"/>
      <c r="R166" s="20"/>
      <c r="S166" s="2"/>
      <c r="T166" s="2"/>
      <c r="U166" s="2"/>
      <c r="V166" s="2"/>
      <c r="W166" s="2"/>
      <c r="X166" s="2"/>
      <c r="Y166" s="2"/>
    </row>
    <row r="167" spans="1:25" s="1" customFormat="1" x14ac:dyDescent="0.25">
      <c r="A167" s="5" t="s">
        <v>2</v>
      </c>
      <c r="B167" s="4">
        <v>916</v>
      </c>
      <c r="C167" s="19">
        <v>3.9301310043668124E-2</v>
      </c>
      <c r="D167" s="19">
        <v>0.29694323144104806</v>
      </c>
      <c r="E167" s="19">
        <v>0.66375545851528384</v>
      </c>
      <c r="F167" s="20"/>
      <c r="G167" s="20"/>
      <c r="H167" s="20"/>
      <c r="I167" s="20"/>
      <c r="J167" s="20"/>
      <c r="K167" s="20"/>
      <c r="L167" s="20"/>
      <c r="M167" s="20"/>
      <c r="N167" s="20"/>
      <c r="O167" s="20"/>
      <c r="P167" s="20"/>
      <c r="Q167" s="20"/>
      <c r="R167" s="20"/>
      <c r="S167" s="2"/>
      <c r="T167" s="2"/>
      <c r="U167" s="2"/>
      <c r="V167" s="2"/>
      <c r="W167" s="2"/>
      <c r="X167" s="2"/>
      <c r="Y167" s="2"/>
    </row>
    <row r="168" spans="1:25" s="1" customFormat="1" x14ac:dyDescent="0.25">
      <c r="A168" s="5" t="s">
        <v>1</v>
      </c>
      <c r="B168" s="4">
        <v>326</v>
      </c>
      <c r="C168" s="19">
        <v>5.5214723926380369E-2</v>
      </c>
      <c r="D168" s="19">
        <v>0.30674846625766872</v>
      </c>
      <c r="E168" s="19">
        <v>0.6380368098159509</v>
      </c>
      <c r="F168" s="20"/>
      <c r="G168" s="20"/>
      <c r="H168" s="20"/>
      <c r="I168" s="20"/>
      <c r="J168" s="20"/>
      <c r="K168" s="20"/>
      <c r="L168" s="20"/>
      <c r="M168" s="20"/>
      <c r="N168" s="20"/>
      <c r="O168" s="20"/>
      <c r="P168" s="20"/>
      <c r="Q168" s="20"/>
      <c r="R168" s="20"/>
      <c r="S168" s="2"/>
      <c r="T168" s="2"/>
      <c r="U168" s="2"/>
      <c r="V168" s="2"/>
      <c r="W168" s="2"/>
      <c r="X168" s="2"/>
      <c r="Y168" s="2"/>
    </row>
    <row r="169" spans="1:25" s="1" customFormat="1" x14ac:dyDescent="0.25">
      <c r="A169" s="5" t="s">
        <v>0</v>
      </c>
      <c r="B169" s="4">
        <v>543</v>
      </c>
      <c r="C169" s="19">
        <v>3.4990791896869246E-2</v>
      </c>
      <c r="D169" s="19">
        <v>0.27071823204419887</v>
      </c>
      <c r="E169" s="19">
        <v>0.69429097605893186</v>
      </c>
      <c r="F169" s="20"/>
      <c r="G169" s="20"/>
      <c r="H169" s="20"/>
      <c r="I169" s="20"/>
      <c r="J169" s="20"/>
      <c r="K169" s="20"/>
      <c r="L169" s="20"/>
      <c r="M169" s="20"/>
      <c r="N169" s="20"/>
      <c r="O169" s="20"/>
      <c r="P169" s="20"/>
      <c r="Q169" s="20"/>
      <c r="R169" s="20"/>
      <c r="S169" s="2"/>
      <c r="T169" s="2"/>
      <c r="U169" s="2"/>
      <c r="V169" s="2"/>
      <c r="W169" s="2"/>
      <c r="X169" s="2"/>
      <c r="Y169" s="2"/>
    </row>
    <row r="170" spans="1:25" s="1" customFormat="1" x14ac:dyDescent="0.25">
      <c r="C170" s="18"/>
      <c r="D170" s="18"/>
      <c r="E170" s="18"/>
      <c r="F170" s="18"/>
      <c r="G170" s="18"/>
      <c r="H170" s="18"/>
      <c r="I170" s="18"/>
      <c r="J170" s="18"/>
      <c r="K170" s="18"/>
      <c r="L170" s="18"/>
      <c r="M170" s="18"/>
      <c r="N170" s="18"/>
      <c r="O170" s="18"/>
      <c r="P170" s="18"/>
      <c r="Q170" s="18"/>
      <c r="R170" s="18"/>
    </row>
    <row r="171" spans="1:25" s="1" customFormat="1" x14ac:dyDescent="0.25">
      <c r="A171" s="1" t="s">
        <v>638</v>
      </c>
      <c r="C171" s="18"/>
      <c r="D171" s="18"/>
      <c r="E171" s="18"/>
      <c r="F171" s="18"/>
      <c r="G171" s="18"/>
      <c r="H171" s="18"/>
      <c r="I171" s="18"/>
      <c r="J171" s="18"/>
      <c r="K171" s="18"/>
      <c r="L171" s="18"/>
      <c r="M171" s="18"/>
      <c r="N171" s="18"/>
      <c r="O171" s="18"/>
      <c r="P171" s="18"/>
      <c r="Q171" s="18"/>
      <c r="R171" s="18"/>
    </row>
    <row r="172" spans="1:25" s="1" customFormat="1" x14ac:dyDescent="0.25">
      <c r="C172" s="18"/>
      <c r="D172" s="18"/>
      <c r="E172" s="18"/>
      <c r="F172" s="18"/>
      <c r="G172" s="18"/>
      <c r="H172" s="18"/>
      <c r="I172" s="18"/>
      <c r="J172" s="18"/>
      <c r="K172" s="18"/>
      <c r="L172" s="18"/>
      <c r="M172" s="18"/>
      <c r="N172" s="18"/>
      <c r="O172" s="18"/>
      <c r="P172" s="18"/>
      <c r="Q172" s="18"/>
      <c r="R172" s="18"/>
    </row>
    <row r="173" spans="1:25" s="1" customFormat="1" x14ac:dyDescent="0.25">
      <c r="A173" s="7" t="s">
        <v>16</v>
      </c>
      <c r="B173" s="7" t="s">
        <v>15</v>
      </c>
      <c r="C173" s="10" t="s">
        <v>524</v>
      </c>
      <c r="D173" s="10" t="s">
        <v>525</v>
      </c>
      <c r="E173" s="10" t="s">
        <v>526</v>
      </c>
      <c r="F173" s="9"/>
      <c r="G173" s="9"/>
      <c r="H173" s="9"/>
      <c r="I173" s="9"/>
      <c r="J173" s="9"/>
      <c r="K173" s="9"/>
      <c r="L173" s="9"/>
      <c r="M173" s="9"/>
      <c r="N173" s="9"/>
      <c r="O173" s="9"/>
      <c r="P173" s="9"/>
      <c r="Q173" s="9"/>
      <c r="R173" s="9"/>
      <c r="S173" s="8"/>
      <c r="T173" s="8"/>
      <c r="U173" s="8"/>
      <c r="V173" s="8"/>
      <c r="W173" s="8"/>
      <c r="X173" s="8"/>
      <c r="Y173" s="8"/>
    </row>
    <row r="174" spans="1:25" s="1" customFormat="1" x14ac:dyDescent="0.25">
      <c r="A174" s="6" t="s">
        <v>11</v>
      </c>
      <c r="B174" s="4">
        <v>2099</v>
      </c>
      <c r="C174" s="19">
        <v>0.11148165793234874</v>
      </c>
      <c r="D174" s="19">
        <v>0.43449261553120533</v>
      </c>
      <c r="E174" s="19">
        <v>0.45402572653644591</v>
      </c>
      <c r="F174" s="20"/>
      <c r="G174" s="20"/>
      <c r="H174" s="20"/>
      <c r="I174" s="20"/>
      <c r="J174" s="20"/>
      <c r="K174" s="20"/>
      <c r="L174" s="20"/>
      <c r="M174" s="20"/>
      <c r="N174" s="20"/>
      <c r="O174" s="20"/>
      <c r="P174" s="20"/>
      <c r="Q174" s="20"/>
      <c r="R174" s="20"/>
      <c r="S174" s="2"/>
      <c r="T174" s="2"/>
      <c r="U174" s="2"/>
      <c r="V174" s="2"/>
      <c r="W174" s="2"/>
      <c r="X174" s="2"/>
      <c r="Y174" s="2"/>
    </row>
    <row r="175" spans="1:25" s="1" customFormat="1" x14ac:dyDescent="0.25">
      <c r="A175" s="5" t="s">
        <v>10</v>
      </c>
      <c r="B175" s="4">
        <v>759</v>
      </c>
      <c r="C175" s="19">
        <v>0.12779973649538867</v>
      </c>
      <c r="D175" s="19">
        <v>0.40184453227931488</v>
      </c>
      <c r="E175" s="19">
        <v>0.47035573122529645</v>
      </c>
      <c r="F175" s="20"/>
      <c r="G175" s="20"/>
      <c r="H175" s="20"/>
      <c r="I175" s="20"/>
      <c r="J175" s="20"/>
      <c r="K175" s="20"/>
      <c r="L175" s="20"/>
      <c r="M175" s="20"/>
      <c r="N175" s="20"/>
      <c r="O175" s="20"/>
      <c r="P175" s="20"/>
      <c r="Q175" s="20"/>
      <c r="R175" s="20"/>
      <c r="S175" s="2"/>
      <c r="T175" s="2"/>
      <c r="U175" s="2"/>
      <c r="V175" s="2"/>
      <c r="W175" s="2"/>
      <c r="X175" s="2"/>
      <c r="Y175" s="2"/>
    </row>
    <row r="176" spans="1:25" s="1" customFormat="1" x14ac:dyDescent="0.25">
      <c r="A176" s="5" t="s">
        <v>9</v>
      </c>
      <c r="B176" s="4">
        <v>377</v>
      </c>
      <c r="C176" s="19">
        <v>9.8143236074270557E-2</v>
      </c>
      <c r="D176" s="19">
        <v>0.51724137931034486</v>
      </c>
      <c r="E176" s="19">
        <v>0.38461538461538464</v>
      </c>
      <c r="F176" s="20"/>
      <c r="G176" s="20"/>
      <c r="H176" s="20"/>
      <c r="I176" s="20"/>
      <c r="J176" s="20"/>
      <c r="K176" s="20"/>
      <c r="L176" s="20"/>
      <c r="M176" s="20"/>
      <c r="N176" s="20"/>
      <c r="O176" s="20"/>
      <c r="P176" s="20"/>
      <c r="Q176" s="20"/>
      <c r="R176" s="20"/>
      <c r="S176" s="2"/>
      <c r="T176" s="2"/>
      <c r="U176" s="2"/>
      <c r="V176" s="2"/>
      <c r="W176" s="2"/>
      <c r="X176" s="2"/>
      <c r="Y176" s="2"/>
    </row>
    <row r="177" spans="1:25" s="1" customFormat="1" x14ac:dyDescent="0.25">
      <c r="A177" s="5" t="s">
        <v>8</v>
      </c>
      <c r="B177" s="4">
        <v>391</v>
      </c>
      <c r="C177" s="19">
        <v>0.10741687979539642</v>
      </c>
      <c r="D177" s="19">
        <v>0.40920716112531969</v>
      </c>
      <c r="E177" s="19">
        <v>0.48337595907928388</v>
      </c>
      <c r="F177" s="20"/>
      <c r="G177" s="20"/>
      <c r="H177" s="20"/>
      <c r="I177" s="20"/>
      <c r="J177" s="20"/>
      <c r="K177" s="20"/>
      <c r="L177" s="20"/>
      <c r="M177" s="20"/>
      <c r="N177" s="20"/>
      <c r="O177" s="20"/>
      <c r="P177" s="20"/>
      <c r="Q177" s="20"/>
      <c r="R177" s="20"/>
      <c r="S177" s="2"/>
      <c r="T177" s="2"/>
      <c r="U177" s="2"/>
      <c r="V177" s="2"/>
      <c r="W177" s="2"/>
      <c r="X177" s="2"/>
      <c r="Y177" s="2"/>
    </row>
    <row r="178" spans="1:25" s="1" customFormat="1" x14ac:dyDescent="0.25">
      <c r="A178" s="5" t="s">
        <v>7</v>
      </c>
      <c r="B178" s="4">
        <v>256</v>
      </c>
      <c r="C178" s="19">
        <v>9.375E-2</v>
      </c>
      <c r="D178" s="19">
        <v>0.48828125</v>
      </c>
      <c r="E178" s="19">
        <v>0.41796875</v>
      </c>
      <c r="F178" s="20"/>
      <c r="G178" s="20"/>
      <c r="H178" s="20"/>
      <c r="I178" s="20"/>
      <c r="J178" s="20"/>
      <c r="K178" s="20"/>
      <c r="L178" s="20"/>
      <c r="M178" s="20"/>
      <c r="N178" s="20"/>
      <c r="O178" s="20"/>
      <c r="P178" s="20"/>
      <c r="Q178" s="20"/>
      <c r="R178" s="20"/>
      <c r="S178" s="2"/>
      <c r="T178" s="2"/>
      <c r="U178" s="2"/>
      <c r="V178" s="2"/>
      <c r="W178" s="2"/>
      <c r="X178" s="2"/>
      <c r="Y178" s="2"/>
    </row>
    <row r="179" spans="1:25" s="1" customFormat="1" x14ac:dyDescent="0.25">
      <c r="A179" s="5" t="s">
        <v>6</v>
      </c>
      <c r="B179" s="4">
        <v>316</v>
      </c>
      <c r="C179" s="19">
        <v>0.10759493670886076</v>
      </c>
      <c r="D179" s="19">
        <v>0.40189873417721517</v>
      </c>
      <c r="E179" s="19">
        <v>0.49050632911392406</v>
      </c>
      <c r="F179" s="20"/>
      <c r="G179" s="20"/>
      <c r="H179" s="20"/>
      <c r="I179" s="20"/>
      <c r="J179" s="20"/>
      <c r="K179" s="20"/>
      <c r="L179" s="20"/>
      <c r="M179" s="20"/>
      <c r="N179" s="20"/>
      <c r="O179" s="20"/>
      <c r="P179" s="20"/>
      <c r="Q179" s="20"/>
      <c r="R179" s="20"/>
      <c r="S179" s="2"/>
      <c r="T179" s="2"/>
      <c r="U179" s="2"/>
      <c r="V179" s="2"/>
      <c r="W179" s="2"/>
      <c r="X179" s="2"/>
      <c r="Y179" s="2"/>
    </row>
    <row r="180" spans="1:25" s="1" customFormat="1" x14ac:dyDescent="0.25">
      <c r="A180" s="5" t="s">
        <v>5</v>
      </c>
      <c r="B180" s="4">
        <v>1116</v>
      </c>
      <c r="C180" s="19">
        <v>0.14068100358422939</v>
      </c>
      <c r="D180" s="19">
        <v>0.43727598566308246</v>
      </c>
      <c r="E180" s="19">
        <v>0.42204301075268819</v>
      </c>
      <c r="F180" s="20"/>
      <c r="G180" s="20"/>
      <c r="H180" s="20"/>
      <c r="I180" s="20"/>
      <c r="J180" s="20"/>
      <c r="K180" s="20"/>
      <c r="L180" s="20"/>
      <c r="M180" s="20"/>
      <c r="N180" s="20"/>
      <c r="O180" s="20"/>
      <c r="P180" s="20"/>
      <c r="Q180" s="20"/>
      <c r="R180" s="20"/>
      <c r="S180" s="2"/>
      <c r="T180" s="2"/>
      <c r="U180" s="2"/>
      <c r="V180" s="2"/>
      <c r="W180" s="2"/>
      <c r="X180" s="2"/>
      <c r="Y180" s="2"/>
    </row>
    <row r="181" spans="1:25" s="1" customFormat="1" x14ac:dyDescent="0.25">
      <c r="A181" s="5" t="s">
        <v>4</v>
      </c>
      <c r="B181" s="4">
        <v>924</v>
      </c>
      <c r="C181" s="19">
        <v>7.4675324675324672E-2</v>
      </c>
      <c r="D181" s="19">
        <v>0.43939393939393939</v>
      </c>
      <c r="E181" s="19">
        <v>0.48593073593073594</v>
      </c>
      <c r="F181" s="20"/>
      <c r="G181" s="20"/>
      <c r="H181" s="20"/>
      <c r="I181" s="20"/>
      <c r="J181" s="20"/>
      <c r="K181" s="20"/>
      <c r="L181" s="20"/>
      <c r="M181" s="20"/>
      <c r="N181" s="20"/>
      <c r="O181" s="20"/>
      <c r="P181" s="20"/>
      <c r="Q181" s="20"/>
      <c r="R181" s="20"/>
      <c r="S181" s="2"/>
      <c r="T181" s="2"/>
      <c r="U181" s="2"/>
      <c r="V181" s="2"/>
      <c r="W181" s="2"/>
      <c r="X181" s="2"/>
      <c r="Y181" s="2"/>
    </row>
    <row r="182" spans="1:25" s="1" customFormat="1" x14ac:dyDescent="0.25">
      <c r="A182" s="5" t="s">
        <v>3</v>
      </c>
      <c r="B182" s="4">
        <v>308</v>
      </c>
      <c r="C182" s="19">
        <v>0.16883116883116883</v>
      </c>
      <c r="D182" s="19">
        <v>0.45779220779220781</v>
      </c>
      <c r="E182" s="19">
        <v>0.37337662337662336</v>
      </c>
      <c r="F182" s="20"/>
      <c r="G182" s="20"/>
      <c r="H182" s="20"/>
      <c r="I182" s="20"/>
      <c r="J182" s="20"/>
      <c r="K182" s="20"/>
      <c r="L182" s="20"/>
      <c r="M182" s="20"/>
      <c r="N182" s="20"/>
      <c r="O182" s="20"/>
      <c r="P182" s="20"/>
      <c r="Q182" s="20"/>
      <c r="R182" s="20"/>
      <c r="S182" s="2"/>
      <c r="T182" s="2"/>
      <c r="U182" s="2"/>
      <c r="V182" s="2"/>
      <c r="W182" s="2"/>
      <c r="X182" s="2"/>
      <c r="Y182" s="2"/>
    </row>
    <row r="183" spans="1:25" s="1" customFormat="1" x14ac:dyDescent="0.25">
      <c r="A183" s="5" t="s">
        <v>2</v>
      </c>
      <c r="B183" s="4">
        <v>909</v>
      </c>
      <c r="C183" s="19">
        <v>0.12431243124312431</v>
      </c>
      <c r="D183" s="19">
        <v>0.44554455445544555</v>
      </c>
      <c r="E183" s="19">
        <v>0.43014301430143015</v>
      </c>
      <c r="F183" s="20"/>
      <c r="G183" s="20"/>
      <c r="H183" s="20"/>
      <c r="I183" s="20"/>
      <c r="J183" s="20"/>
      <c r="K183" s="20"/>
      <c r="L183" s="20"/>
      <c r="M183" s="20"/>
      <c r="N183" s="20"/>
      <c r="O183" s="20"/>
      <c r="P183" s="20"/>
      <c r="Q183" s="20"/>
      <c r="R183" s="20"/>
      <c r="S183" s="2"/>
      <c r="T183" s="2"/>
      <c r="U183" s="2"/>
      <c r="V183" s="2"/>
      <c r="W183" s="2"/>
      <c r="X183" s="2"/>
      <c r="Y183" s="2"/>
    </row>
    <row r="184" spans="1:25" s="1" customFormat="1" x14ac:dyDescent="0.25">
      <c r="A184" s="5" t="s">
        <v>1</v>
      </c>
      <c r="B184" s="4">
        <v>320</v>
      </c>
      <c r="C184" s="19">
        <v>8.4375000000000006E-2</v>
      </c>
      <c r="D184" s="19">
        <v>0.44062499999999999</v>
      </c>
      <c r="E184" s="19">
        <v>0.47499999999999998</v>
      </c>
      <c r="F184" s="20"/>
      <c r="G184" s="20"/>
      <c r="H184" s="20"/>
      <c r="I184" s="20"/>
      <c r="J184" s="20"/>
      <c r="K184" s="20"/>
      <c r="L184" s="20"/>
      <c r="M184" s="20"/>
      <c r="N184" s="20"/>
      <c r="O184" s="20"/>
      <c r="P184" s="20"/>
      <c r="Q184" s="20"/>
      <c r="R184" s="20"/>
      <c r="S184" s="2"/>
      <c r="T184" s="2"/>
      <c r="U184" s="2"/>
      <c r="V184" s="2"/>
      <c r="W184" s="2"/>
      <c r="X184" s="2"/>
      <c r="Y184" s="2"/>
    </row>
    <row r="185" spans="1:25" s="1" customFormat="1" x14ac:dyDescent="0.25">
      <c r="A185" s="5" t="s">
        <v>0</v>
      </c>
      <c r="B185" s="4">
        <v>542</v>
      </c>
      <c r="C185" s="19">
        <v>7.5645756457564578E-2</v>
      </c>
      <c r="D185" s="19">
        <v>0.40221402214022139</v>
      </c>
      <c r="E185" s="19">
        <v>0.52214022140221406</v>
      </c>
      <c r="F185" s="20"/>
      <c r="G185" s="20"/>
      <c r="H185" s="20"/>
      <c r="I185" s="20"/>
      <c r="J185" s="20"/>
      <c r="K185" s="20"/>
      <c r="L185" s="20"/>
      <c r="M185" s="20"/>
      <c r="N185" s="20"/>
      <c r="O185" s="20"/>
      <c r="P185" s="20"/>
      <c r="Q185" s="20"/>
      <c r="R185" s="20"/>
      <c r="S185" s="2"/>
      <c r="T185" s="2"/>
      <c r="U185" s="2"/>
      <c r="V185" s="2"/>
      <c r="W185" s="2"/>
      <c r="X185" s="2"/>
      <c r="Y185" s="2"/>
    </row>
    <row r="186" spans="1:25" s="1" customFormat="1" x14ac:dyDescent="0.25">
      <c r="C186" s="18"/>
      <c r="D186" s="18"/>
      <c r="E186" s="18"/>
      <c r="F186" s="18"/>
      <c r="G186" s="18"/>
      <c r="H186" s="18"/>
      <c r="I186" s="18"/>
      <c r="J186" s="18"/>
      <c r="K186" s="18"/>
      <c r="L186" s="18"/>
      <c r="M186" s="18"/>
      <c r="N186" s="18"/>
      <c r="O186" s="18"/>
      <c r="P186" s="18"/>
      <c r="Q186" s="18"/>
      <c r="R186" s="18"/>
    </row>
    <row r="187" spans="1:25" s="1" customFormat="1" x14ac:dyDescent="0.25">
      <c r="A187" s="1" t="s">
        <v>639</v>
      </c>
      <c r="C187" s="18"/>
      <c r="D187" s="18"/>
      <c r="E187" s="18"/>
      <c r="F187" s="18"/>
      <c r="G187" s="18"/>
      <c r="H187" s="18"/>
      <c r="I187" s="18"/>
      <c r="J187" s="18"/>
      <c r="K187" s="18"/>
      <c r="L187" s="18"/>
      <c r="M187" s="18"/>
      <c r="N187" s="18"/>
      <c r="O187" s="18"/>
      <c r="P187" s="18"/>
      <c r="Q187" s="18"/>
      <c r="R187" s="18"/>
    </row>
    <row r="188" spans="1:25" s="1" customFormat="1" x14ac:dyDescent="0.25">
      <c r="C188" s="18"/>
      <c r="D188" s="18"/>
      <c r="E188" s="18"/>
      <c r="F188" s="18"/>
      <c r="G188" s="18"/>
      <c r="H188" s="18"/>
      <c r="I188" s="18"/>
      <c r="J188" s="18"/>
      <c r="K188" s="18"/>
      <c r="L188" s="18"/>
      <c r="M188" s="18"/>
      <c r="N188" s="18"/>
      <c r="O188" s="18"/>
      <c r="P188" s="18"/>
      <c r="Q188" s="18"/>
      <c r="R188" s="18"/>
    </row>
    <row r="189" spans="1:25" s="1" customFormat="1" ht="60" x14ac:dyDescent="0.25">
      <c r="A189" s="7" t="s">
        <v>16</v>
      </c>
      <c r="B189" s="7" t="s">
        <v>15</v>
      </c>
      <c r="C189" s="10" t="s">
        <v>640</v>
      </c>
      <c r="D189" s="10" t="s">
        <v>641</v>
      </c>
      <c r="E189" s="10" t="s">
        <v>642</v>
      </c>
      <c r="F189" s="10" t="s">
        <v>643</v>
      </c>
      <c r="G189" s="10" t="s">
        <v>644</v>
      </c>
      <c r="H189" s="9"/>
      <c r="I189" s="9"/>
      <c r="J189" s="9"/>
      <c r="K189" s="9"/>
      <c r="L189" s="9"/>
      <c r="M189" s="9"/>
      <c r="N189" s="9"/>
      <c r="O189" s="9"/>
      <c r="P189" s="9"/>
      <c r="Q189" s="9"/>
      <c r="R189" s="9"/>
      <c r="S189" s="8"/>
      <c r="T189" s="8"/>
      <c r="U189" s="8"/>
      <c r="V189" s="8"/>
      <c r="W189" s="8"/>
      <c r="X189" s="8"/>
      <c r="Y189" s="8"/>
    </row>
    <row r="190" spans="1:25" s="1" customFormat="1" x14ac:dyDescent="0.25">
      <c r="A190" s="6" t="s">
        <v>11</v>
      </c>
      <c r="B190" s="4">
        <v>1801</v>
      </c>
      <c r="C190" s="19">
        <v>0.11438089950027762</v>
      </c>
      <c r="D190" s="19">
        <v>0.39589117157134923</v>
      </c>
      <c r="E190" s="19">
        <v>0.19378123264852859</v>
      </c>
      <c r="F190" s="19">
        <v>4.719600222098834E-2</v>
      </c>
      <c r="G190" s="19">
        <v>0.24875069405885619</v>
      </c>
      <c r="H190" s="20"/>
      <c r="I190" s="20"/>
      <c r="J190" s="20"/>
      <c r="K190" s="20"/>
      <c r="L190" s="20"/>
      <c r="M190" s="20"/>
      <c r="N190" s="20"/>
      <c r="O190" s="20"/>
      <c r="P190" s="20"/>
      <c r="Q190" s="20"/>
      <c r="R190" s="20"/>
      <c r="S190" s="2"/>
      <c r="T190" s="2"/>
      <c r="U190" s="2"/>
      <c r="V190" s="2"/>
      <c r="W190" s="2"/>
      <c r="X190" s="2"/>
      <c r="Y190" s="2"/>
    </row>
    <row r="191" spans="1:25" s="1" customFormat="1" x14ac:dyDescent="0.25">
      <c r="A191" s="5" t="s">
        <v>10</v>
      </c>
      <c r="B191" s="4">
        <v>682</v>
      </c>
      <c r="C191" s="19">
        <v>0.10410557184750734</v>
      </c>
      <c r="D191" s="19">
        <v>0.3621700879765396</v>
      </c>
      <c r="E191" s="19">
        <v>0.19501466275659823</v>
      </c>
      <c r="F191" s="19">
        <v>5.7184750733137828E-2</v>
      </c>
      <c r="G191" s="19">
        <v>0.28152492668621704</v>
      </c>
      <c r="H191" s="20"/>
      <c r="I191" s="20"/>
      <c r="J191" s="20"/>
      <c r="K191" s="20"/>
      <c r="L191" s="20"/>
      <c r="M191" s="20"/>
      <c r="N191" s="20"/>
      <c r="O191" s="20"/>
      <c r="P191" s="20"/>
      <c r="Q191" s="20"/>
      <c r="R191" s="20"/>
      <c r="S191" s="2"/>
      <c r="T191" s="2"/>
      <c r="U191" s="2"/>
      <c r="V191" s="2"/>
      <c r="W191" s="2"/>
      <c r="X191" s="2"/>
      <c r="Y191" s="2"/>
    </row>
    <row r="192" spans="1:25" s="1" customFormat="1" x14ac:dyDescent="0.25">
      <c r="A192" s="5" t="s">
        <v>9</v>
      </c>
      <c r="B192" s="4">
        <v>304</v>
      </c>
      <c r="C192" s="19">
        <v>8.5526315789473686E-2</v>
      </c>
      <c r="D192" s="19">
        <v>0.52631578947368418</v>
      </c>
      <c r="E192" s="19">
        <v>0.21052631578947367</v>
      </c>
      <c r="F192" s="19">
        <v>3.6184210526315791E-2</v>
      </c>
      <c r="G192" s="19">
        <v>0.14144736842105263</v>
      </c>
      <c r="H192" s="20"/>
      <c r="I192" s="20"/>
      <c r="J192" s="20"/>
      <c r="K192" s="20"/>
      <c r="L192" s="20"/>
      <c r="M192" s="20"/>
      <c r="N192" s="20"/>
      <c r="O192" s="20"/>
      <c r="P192" s="20"/>
      <c r="Q192" s="20"/>
      <c r="R192" s="20"/>
      <c r="S192" s="2"/>
      <c r="T192" s="2"/>
      <c r="U192" s="2"/>
      <c r="V192" s="2"/>
      <c r="W192" s="2"/>
      <c r="X192" s="2"/>
      <c r="Y192" s="2"/>
    </row>
    <row r="193" spans="1:25" s="1" customFormat="1" x14ac:dyDescent="0.25">
      <c r="A193" s="5" t="s">
        <v>8</v>
      </c>
      <c r="B193" s="4">
        <v>336</v>
      </c>
      <c r="C193" s="19">
        <v>0.11607142857142858</v>
      </c>
      <c r="D193" s="19">
        <v>0.32440476190476192</v>
      </c>
      <c r="E193" s="19">
        <v>0.19047619047619047</v>
      </c>
      <c r="F193" s="19">
        <v>4.7619047619047616E-2</v>
      </c>
      <c r="G193" s="19">
        <v>0.32142857142857145</v>
      </c>
      <c r="H193" s="20"/>
      <c r="I193" s="20"/>
      <c r="J193" s="20"/>
      <c r="K193" s="20"/>
      <c r="L193" s="20"/>
      <c r="M193" s="20"/>
      <c r="N193" s="20"/>
      <c r="O193" s="20"/>
      <c r="P193" s="20"/>
      <c r="Q193" s="20"/>
      <c r="R193" s="20"/>
      <c r="S193" s="2"/>
      <c r="T193" s="2"/>
      <c r="U193" s="2"/>
      <c r="V193" s="2"/>
      <c r="W193" s="2"/>
      <c r="X193" s="2"/>
      <c r="Y193" s="2"/>
    </row>
    <row r="194" spans="1:25" s="1" customFormat="1" x14ac:dyDescent="0.25">
      <c r="A194" s="5" t="s">
        <v>7</v>
      </c>
      <c r="B194" s="4">
        <v>225</v>
      </c>
      <c r="C194" s="19">
        <v>0.13333333333333333</v>
      </c>
      <c r="D194" s="19">
        <v>0.4</v>
      </c>
      <c r="E194" s="19">
        <v>0.2</v>
      </c>
      <c r="F194" s="19">
        <v>4.8888888888888891E-2</v>
      </c>
      <c r="G194" s="19">
        <v>0.21777777777777776</v>
      </c>
      <c r="H194" s="20"/>
      <c r="I194" s="20"/>
      <c r="J194" s="20"/>
      <c r="K194" s="20"/>
      <c r="L194" s="20"/>
      <c r="M194" s="20"/>
      <c r="N194" s="20"/>
      <c r="O194" s="20"/>
      <c r="P194" s="20"/>
      <c r="Q194" s="20"/>
      <c r="R194" s="20"/>
      <c r="S194" s="2"/>
      <c r="T194" s="2"/>
      <c r="U194" s="2"/>
      <c r="V194" s="2"/>
      <c r="W194" s="2"/>
      <c r="X194" s="2"/>
      <c r="Y194" s="2"/>
    </row>
    <row r="195" spans="1:25" s="1" customFormat="1" x14ac:dyDescent="0.25">
      <c r="A195" s="5" t="s">
        <v>6</v>
      </c>
      <c r="B195" s="4">
        <v>254</v>
      </c>
      <c r="C195" s="19">
        <v>0.15748031496062992</v>
      </c>
      <c r="D195" s="19">
        <v>0.42125984251968501</v>
      </c>
      <c r="E195" s="19">
        <v>0.16929133858267717</v>
      </c>
      <c r="F195" s="19">
        <v>3.1496062992125984E-2</v>
      </c>
      <c r="G195" s="19">
        <v>0.22047244094488189</v>
      </c>
      <c r="H195" s="20"/>
      <c r="I195" s="20"/>
      <c r="J195" s="20"/>
      <c r="K195" s="20"/>
      <c r="L195" s="20"/>
      <c r="M195" s="20"/>
      <c r="N195" s="20"/>
      <c r="O195" s="20"/>
      <c r="P195" s="20"/>
      <c r="Q195" s="20"/>
      <c r="R195" s="20"/>
      <c r="S195" s="2"/>
      <c r="T195" s="2"/>
      <c r="U195" s="2"/>
      <c r="V195" s="2"/>
      <c r="W195" s="2"/>
      <c r="X195" s="2"/>
      <c r="Y195" s="2"/>
    </row>
    <row r="196" spans="1:25" s="1" customFormat="1" x14ac:dyDescent="0.25">
      <c r="A196" s="5" t="s">
        <v>5</v>
      </c>
      <c r="B196" s="4">
        <v>947</v>
      </c>
      <c r="C196" s="19">
        <v>0.10137275607180571</v>
      </c>
      <c r="D196" s="19">
        <v>0.44667370644139387</v>
      </c>
      <c r="E196" s="19">
        <v>0.17845828933474128</v>
      </c>
      <c r="F196" s="19">
        <v>5.385427666314678E-2</v>
      </c>
      <c r="G196" s="19">
        <v>0.21964097148891235</v>
      </c>
      <c r="H196" s="20"/>
      <c r="I196" s="20"/>
      <c r="J196" s="20"/>
      <c r="K196" s="20"/>
      <c r="L196" s="20"/>
      <c r="M196" s="20"/>
      <c r="N196" s="20"/>
      <c r="O196" s="20"/>
      <c r="P196" s="20"/>
      <c r="Q196" s="20"/>
      <c r="R196" s="20"/>
      <c r="S196" s="2"/>
      <c r="T196" s="2"/>
      <c r="U196" s="2"/>
      <c r="V196" s="2"/>
      <c r="W196" s="2"/>
      <c r="X196" s="2"/>
      <c r="Y196" s="2"/>
    </row>
    <row r="197" spans="1:25" s="1" customFormat="1" x14ac:dyDescent="0.25">
      <c r="A197" s="5" t="s">
        <v>4</v>
      </c>
      <c r="B197" s="4">
        <v>797</v>
      </c>
      <c r="C197" s="19">
        <v>0.12923462986198245</v>
      </c>
      <c r="D197" s="19">
        <v>0.34253450439146799</v>
      </c>
      <c r="E197" s="19">
        <v>0.21204516938519449</v>
      </c>
      <c r="F197" s="19">
        <v>4.1405269761606023E-2</v>
      </c>
      <c r="G197" s="19">
        <v>0.27478042659974905</v>
      </c>
      <c r="H197" s="20"/>
      <c r="I197" s="20"/>
      <c r="J197" s="20"/>
      <c r="K197" s="20"/>
      <c r="L197" s="20"/>
      <c r="M197" s="20"/>
      <c r="N197" s="20"/>
      <c r="O197" s="20"/>
      <c r="P197" s="20"/>
      <c r="Q197" s="20"/>
      <c r="R197" s="20"/>
      <c r="S197" s="2"/>
      <c r="T197" s="2"/>
      <c r="U197" s="2"/>
      <c r="V197" s="2"/>
      <c r="W197" s="2"/>
      <c r="X197" s="2"/>
      <c r="Y197" s="2"/>
    </row>
    <row r="198" spans="1:25" s="1" customFormat="1" x14ac:dyDescent="0.25">
      <c r="A198" s="5" t="s">
        <v>3</v>
      </c>
      <c r="B198" s="4">
        <v>267</v>
      </c>
      <c r="C198" s="19">
        <v>0.13857677902621723</v>
      </c>
      <c r="D198" s="19">
        <v>0.29962546816479402</v>
      </c>
      <c r="E198" s="19">
        <v>0.19850187265917604</v>
      </c>
      <c r="F198" s="19">
        <v>3.7453183520599252E-2</v>
      </c>
      <c r="G198" s="19">
        <v>0.3258426966292135</v>
      </c>
      <c r="H198" s="20"/>
      <c r="I198" s="20"/>
      <c r="J198" s="20"/>
      <c r="K198" s="20"/>
      <c r="L198" s="20"/>
      <c r="M198" s="20"/>
      <c r="N198" s="20"/>
      <c r="O198" s="20"/>
      <c r="P198" s="20"/>
      <c r="Q198" s="20"/>
      <c r="R198" s="20"/>
      <c r="S198" s="2"/>
      <c r="T198" s="2"/>
      <c r="U198" s="2"/>
      <c r="V198" s="2"/>
      <c r="W198" s="2"/>
      <c r="X198" s="2"/>
      <c r="Y198" s="2"/>
    </row>
    <row r="199" spans="1:25" s="1" customFormat="1" x14ac:dyDescent="0.25">
      <c r="A199" s="5" t="s">
        <v>2</v>
      </c>
      <c r="B199" s="4">
        <v>766</v>
      </c>
      <c r="C199" s="19">
        <v>0.12271540469973891</v>
      </c>
      <c r="D199" s="19">
        <v>0.35509138381201044</v>
      </c>
      <c r="E199" s="19">
        <v>0.16710182767624021</v>
      </c>
      <c r="F199" s="19">
        <v>4.3080939947780679E-2</v>
      </c>
      <c r="G199" s="19">
        <v>0.31201044386422977</v>
      </c>
      <c r="H199" s="20"/>
      <c r="I199" s="20"/>
      <c r="J199" s="20"/>
      <c r="K199" s="20"/>
      <c r="L199" s="20"/>
      <c r="M199" s="20"/>
      <c r="N199" s="20"/>
      <c r="O199" s="20"/>
      <c r="P199" s="20"/>
      <c r="Q199" s="20"/>
      <c r="R199" s="20"/>
      <c r="S199" s="2"/>
      <c r="T199" s="2"/>
      <c r="U199" s="2"/>
      <c r="V199" s="2"/>
      <c r="W199" s="2"/>
      <c r="X199" s="2"/>
      <c r="Y199" s="2"/>
    </row>
    <row r="200" spans="1:25" s="1" customFormat="1" x14ac:dyDescent="0.25">
      <c r="A200" s="5" t="s">
        <v>1</v>
      </c>
      <c r="B200" s="4">
        <v>278</v>
      </c>
      <c r="C200" s="19">
        <v>8.6330935251798566E-2</v>
      </c>
      <c r="D200" s="19">
        <v>0.43525179856115109</v>
      </c>
      <c r="E200" s="19">
        <v>0.21582733812949639</v>
      </c>
      <c r="F200" s="19">
        <v>5.7553956834532377E-2</v>
      </c>
      <c r="G200" s="19">
        <v>0.20503597122302158</v>
      </c>
      <c r="H200" s="20"/>
      <c r="I200" s="20"/>
      <c r="J200" s="20"/>
      <c r="K200" s="20"/>
      <c r="L200" s="20"/>
      <c r="M200" s="20"/>
      <c r="N200" s="20"/>
      <c r="O200" s="20"/>
      <c r="P200" s="20"/>
      <c r="Q200" s="20"/>
      <c r="R200" s="20"/>
      <c r="S200" s="2"/>
      <c r="T200" s="2"/>
      <c r="U200" s="2"/>
      <c r="V200" s="2"/>
      <c r="W200" s="2"/>
      <c r="X200" s="2"/>
      <c r="Y200" s="2"/>
    </row>
    <row r="201" spans="1:25" s="1" customFormat="1" x14ac:dyDescent="0.25">
      <c r="A201" s="5" t="s">
        <v>0</v>
      </c>
      <c r="B201" s="4">
        <v>470</v>
      </c>
      <c r="C201" s="19">
        <v>0.1</v>
      </c>
      <c r="D201" s="19">
        <v>0.5</v>
      </c>
      <c r="E201" s="19">
        <v>0.21914893617021278</v>
      </c>
      <c r="F201" s="19">
        <v>5.3191489361702128E-2</v>
      </c>
      <c r="G201" s="19">
        <v>0.1276595744680851</v>
      </c>
      <c r="H201" s="20"/>
      <c r="I201" s="20"/>
      <c r="J201" s="20"/>
      <c r="K201" s="20"/>
      <c r="L201" s="20"/>
      <c r="M201" s="20"/>
      <c r="N201" s="20"/>
      <c r="O201" s="20"/>
      <c r="P201" s="20"/>
      <c r="Q201" s="20"/>
      <c r="R201" s="20"/>
      <c r="S201" s="2"/>
      <c r="T201" s="2"/>
      <c r="U201" s="2"/>
      <c r="V201" s="2"/>
      <c r="W201" s="2"/>
      <c r="X201" s="2"/>
      <c r="Y201" s="2"/>
    </row>
    <row r="202" spans="1:25" s="1" customFormat="1" x14ac:dyDescent="0.25">
      <c r="C202" s="18"/>
      <c r="D202" s="18"/>
      <c r="E202" s="18"/>
      <c r="F202" s="18"/>
      <c r="G202" s="18"/>
      <c r="H202" s="18"/>
      <c r="I202" s="18"/>
      <c r="J202" s="18"/>
      <c r="K202" s="18"/>
      <c r="L202" s="18"/>
      <c r="M202" s="18"/>
      <c r="N202" s="18"/>
      <c r="O202" s="18"/>
      <c r="P202" s="18"/>
      <c r="Q202" s="18"/>
      <c r="R202" s="18"/>
    </row>
    <row r="203" spans="1:25" s="1" customFormat="1" x14ac:dyDescent="0.25">
      <c r="A203" s="1" t="s">
        <v>645</v>
      </c>
      <c r="C203" s="18"/>
      <c r="D203" s="18"/>
      <c r="E203" s="18"/>
      <c r="F203" s="18"/>
      <c r="G203" s="18"/>
      <c r="H203" s="18"/>
      <c r="I203" s="18"/>
      <c r="J203" s="18"/>
      <c r="K203" s="18"/>
      <c r="L203" s="18"/>
      <c r="M203" s="18"/>
      <c r="N203" s="18"/>
      <c r="O203" s="18"/>
      <c r="P203" s="18"/>
      <c r="Q203" s="18"/>
      <c r="R203" s="18"/>
    </row>
    <row r="204" spans="1:25" s="1" customFormat="1" x14ac:dyDescent="0.25">
      <c r="C204" s="18"/>
      <c r="D204" s="18"/>
      <c r="E204" s="18"/>
      <c r="F204" s="18"/>
      <c r="G204" s="18"/>
      <c r="H204" s="18"/>
      <c r="I204" s="18"/>
      <c r="J204" s="18"/>
      <c r="K204" s="18"/>
      <c r="L204" s="18"/>
      <c r="M204" s="18"/>
      <c r="N204" s="18"/>
      <c r="O204" s="18"/>
      <c r="P204" s="18"/>
      <c r="Q204" s="18"/>
      <c r="R204" s="18"/>
    </row>
    <row r="205" spans="1:25" s="1" customFormat="1" ht="60" x14ac:dyDescent="0.25">
      <c r="A205" s="7" t="s">
        <v>16</v>
      </c>
      <c r="B205" s="7" t="s">
        <v>15</v>
      </c>
      <c r="C205" s="10" t="s">
        <v>646</v>
      </c>
      <c r="D205" s="10" t="s">
        <v>647</v>
      </c>
      <c r="E205" s="10" t="s">
        <v>648</v>
      </c>
      <c r="F205" s="10" t="s">
        <v>649</v>
      </c>
      <c r="G205" s="10" t="s">
        <v>650</v>
      </c>
      <c r="H205" s="10" t="s">
        <v>651</v>
      </c>
      <c r="I205" s="10" t="s">
        <v>186</v>
      </c>
      <c r="J205" s="10" t="s">
        <v>652</v>
      </c>
      <c r="K205" s="9"/>
      <c r="L205" s="9"/>
      <c r="M205" s="9"/>
      <c r="N205" s="9"/>
      <c r="O205" s="9"/>
      <c r="P205" s="9"/>
      <c r="Q205" s="9"/>
      <c r="R205" s="9"/>
      <c r="S205" s="8"/>
      <c r="T205" s="8"/>
      <c r="U205" s="8"/>
      <c r="V205" s="8"/>
      <c r="W205" s="8"/>
      <c r="X205" s="8"/>
      <c r="Y205" s="8"/>
    </row>
    <row r="206" spans="1:25" s="1" customFormat="1" x14ac:dyDescent="0.25">
      <c r="A206" s="6" t="s">
        <v>11</v>
      </c>
      <c r="B206" s="4">
        <v>859</v>
      </c>
      <c r="C206" s="19">
        <v>0.43306169965075669</v>
      </c>
      <c r="D206" s="19">
        <v>0.19091967403958091</v>
      </c>
      <c r="E206" s="19">
        <v>0.1420256111757858</v>
      </c>
      <c r="F206" s="19">
        <v>0.13736903376018628</v>
      </c>
      <c r="G206" s="19">
        <v>0.10593713620488941</v>
      </c>
      <c r="H206" s="19">
        <v>1.9790454016298021E-2</v>
      </c>
      <c r="I206" s="19">
        <v>7.5669383003492435E-2</v>
      </c>
      <c r="J206" s="19">
        <v>0.39464493597206052</v>
      </c>
      <c r="K206" s="20"/>
      <c r="L206" s="20"/>
      <c r="M206" s="20"/>
      <c r="N206" s="20"/>
      <c r="O206" s="20"/>
      <c r="P206" s="20"/>
      <c r="Q206" s="20"/>
      <c r="R206" s="20"/>
      <c r="S206" s="2"/>
      <c r="T206" s="2"/>
      <c r="U206" s="2"/>
      <c r="V206" s="2"/>
      <c r="W206" s="2"/>
      <c r="X206" s="2"/>
      <c r="Y206" s="2"/>
    </row>
    <row r="207" spans="1:25" s="1" customFormat="1" x14ac:dyDescent="0.25">
      <c r="A207" s="5" t="s">
        <v>10</v>
      </c>
      <c r="B207" s="4">
        <v>299</v>
      </c>
      <c r="C207" s="19">
        <v>0.38795986622073581</v>
      </c>
      <c r="D207" s="19">
        <v>0.15384615384615385</v>
      </c>
      <c r="E207" s="19">
        <v>0.11705685618729098</v>
      </c>
      <c r="F207" s="19">
        <v>0.10367892976588629</v>
      </c>
      <c r="G207" s="19">
        <v>7.0234113712374577E-2</v>
      </c>
      <c r="H207" s="19">
        <v>2.0066889632107024E-2</v>
      </c>
      <c r="I207" s="19">
        <v>7.3578595317725759E-2</v>
      </c>
      <c r="J207" s="19">
        <v>0.46153846153846156</v>
      </c>
      <c r="K207" s="20"/>
      <c r="L207" s="20"/>
      <c r="M207" s="20"/>
      <c r="N207" s="20"/>
      <c r="O207" s="20"/>
      <c r="P207" s="20"/>
      <c r="Q207" s="20"/>
      <c r="R207" s="20"/>
      <c r="S207" s="2"/>
      <c r="T207" s="2"/>
      <c r="U207" s="2"/>
      <c r="V207" s="2"/>
      <c r="W207" s="2"/>
      <c r="X207" s="2"/>
      <c r="Y207" s="2"/>
    </row>
    <row r="208" spans="1:25" s="1" customFormat="1" x14ac:dyDescent="0.25">
      <c r="A208" s="5" t="s">
        <v>9</v>
      </c>
      <c r="B208" s="4">
        <v>176</v>
      </c>
      <c r="C208" s="19">
        <v>0.42613636363636365</v>
      </c>
      <c r="D208" s="19">
        <v>0.21022727272727273</v>
      </c>
      <c r="E208" s="19">
        <v>0.13636363636363635</v>
      </c>
      <c r="F208" s="19">
        <v>0.18181818181818182</v>
      </c>
      <c r="G208" s="19">
        <v>0.11363636363636363</v>
      </c>
      <c r="H208" s="19">
        <v>2.8409090909090908E-2</v>
      </c>
      <c r="I208" s="19">
        <v>6.8181818181818177E-2</v>
      </c>
      <c r="J208" s="19">
        <v>0.36931818181818182</v>
      </c>
      <c r="K208" s="20"/>
      <c r="L208" s="20"/>
      <c r="M208" s="20"/>
      <c r="N208" s="20"/>
      <c r="O208" s="20"/>
      <c r="P208" s="20"/>
      <c r="Q208" s="20"/>
      <c r="R208" s="20"/>
      <c r="S208" s="2"/>
      <c r="T208" s="2"/>
      <c r="U208" s="2"/>
      <c r="V208" s="2"/>
      <c r="W208" s="2"/>
      <c r="X208" s="2"/>
      <c r="Y208" s="2"/>
    </row>
    <row r="209" spans="1:25" s="1" customFormat="1" x14ac:dyDescent="0.25">
      <c r="A209" s="5" t="s">
        <v>8</v>
      </c>
      <c r="B209" s="4">
        <v>138</v>
      </c>
      <c r="C209" s="19">
        <v>0.49275362318840582</v>
      </c>
      <c r="D209" s="19">
        <v>0.28260869565217389</v>
      </c>
      <c r="E209" s="19">
        <v>0.22463768115942029</v>
      </c>
      <c r="F209" s="19">
        <v>0.18840579710144928</v>
      </c>
      <c r="G209" s="19">
        <v>0.15217391304347827</v>
      </c>
      <c r="H209" s="19">
        <v>2.8985507246376812E-2</v>
      </c>
      <c r="I209" s="19">
        <v>7.2463768115942032E-2</v>
      </c>
      <c r="J209" s="19">
        <v>0.28985507246376813</v>
      </c>
      <c r="K209" s="20"/>
      <c r="L209" s="20"/>
      <c r="M209" s="20"/>
      <c r="N209" s="20"/>
      <c r="O209" s="20"/>
      <c r="P209" s="20"/>
      <c r="Q209" s="20"/>
      <c r="R209" s="20"/>
      <c r="S209" s="2"/>
      <c r="T209" s="2"/>
      <c r="U209" s="2"/>
      <c r="V209" s="2"/>
      <c r="W209" s="2"/>
      <c r="X209" s="2"/>
      <c r="Y209" s="2"/>
    </row>
    <row r="210" spans="1:25" s="1" customFormat="1" x14ac:dyDescent="0.25">
      <c r="A210" s="5" t="s">
        <v>7</v>
      </c>
      <c r="B210" s="4">
        <v>112</v>
      </c>
      <c r="C210" s="19">
        <v>0.39285714285714285</v>
      </c>
      <c r="D210" s="19">
        <v>0.1875</v>
      </c>
      <c r="E210" s="19">
        <v>0.125</v>
      </c>
      <c r="F210" s="19">
        <v>0.125</v>
      </c>
      <c r="G210" s="19">
        <v>0.10714285714285714</v>
      </c>
      <c r="H210" s="19">
        <v>1.7857142857142856E-2</v>
      </c>
      <c r="I210" s="19">
        <v>0.10714285714285714</v>
      </c>
      <c r="J210" s="19">
        <v>0.4017857142857143</v>
      </c>
      <c r="K210" s="20"/>
      <c r="L210" s="20"/>
      <c r="M210" s="20"/>
      <c r="N210" s="20"/>
      <c r="O210" s="20"/>
      <c r="P210" s="20"/>
      <c r="Q210" s="20"/>
      <c r="R210" s="20"/>
      <c r="S210" s="2"/>
      <c r="T210" s="2"/>
      <c r="U210" s="2"/>
      <c r="V210" s="2"/>
      <c r="W210" s="2"/>
      <c r="X210" s="2"/>
      <c r="Y210" s="2"/>
    </row>
    <row r="211" spans="1:25" s="1" customFormat="1" x14ac:dyDescent="0.25">
      <c r="A211" s="5" t="s">
        <v>6</v>
      </c>
      <c r="B211" s="4">
        <v>134</v>
      </c>
      <c r="C211" s="19">
        <v>0.5149253731343284</v>
      </c>
      <c r="D211" s="19">
        <v>0.15671641791044777</v>
      </c>
      <c r="E211" s="19">
        <v>0.13432835820895522</v>
      </c>
      <c r="F211" s="19">
        <v>0.11194029850746269</v>
      </c>
      <c r="G211" s="19">
        <v>0.12686567164179105</v>
      </c>
      <c r="H211" s="19">
        <v>0</v>
      </c>
      <c r="I211" s="19">
        <v>6.7164179104477612E-2</v>
      </c>
      <c r="J211" s="19">
        <v>0.38059701492537312</v>
      </c>
      <c r="K211" s="20"/>
      <c r="L211" s="20"/>
      <c r="M211" s="20"/>
      <c r="N211" s="20"/>
      <c r="O211" s="20"/>
      <c r="P211" s="20"/>
      <c r="Q211" s="20"/>
      <c r="R211" s="20"/>
      <c r="S211" s="2"/>
      <c r="T211" s="2"/>
      <c r="U211" s="2"/>
      <c r="V211" s="2"/>
      <c r="W211" s="2"/>
      <c r="X211" s="2"/>
      <c r="Y211" s="2"/>
    </row>
    <row r="212" spans="1:25" s="1" customFormat="1" x14ac:dyDescent="0.25">
      <c r="A212" s="5" t="s">
        <v>5</v>
      </c>
      <c r="B212" s="4">
        <v>484</v>
      </c>
      <c r="C212" s="19">
        <v>0.48347107438016529</v>
      </c>
      <c r="D212" s="19">
        <v>0.20867768595041322</v>
      </c>
      <c r="E212" s="19">
        <v>0.16322314049586778</v>
      </c>
      <c r="F212" s="19">
        <v>0.11983471074380166</v>
      </c>
      <c r="G212" s="19">
        <v>0.10950413223140495</v>
      </c>
      <c r="H212" s="19">
        <v>1.859504132231405E-2</v>
      </c>
      <c r="I212" s="19">
        <v>7.8512396694214878E-2</v>
      </c>
      <c r="J212" s="19">
        <v>0.3512396694214876</v>
      </c>
      <c r="K212" s="20"/>
      <c r="L212" s="20"/>
      <c r="M212" s="20"/>
      <c r="N212" s="20"/>
      <c r="O212" s="20"/>
      <c r="P212" s="20"/>
      <c r="Q212" s="20"/>
      <c r="R212" s="20"/>
      <c r="S212" s="2"/>
      <c r="T212" s="2"/>
      <c r="U212" s="2"/>
      <c r="V212" s="2"/>
      <c r="W212" s="2"/>
      <c r="X212" s="2"/>
      <c r="Y212" s="2"/>
    </row>
    <row r="213" spans="1:25" s="1" customFormat="1" x14ac:dyDescent="0.25">
      <c r="A213" s="5" t="s">
        <v>4</v>
      </c>
      <c r="B213" s="4">
        <v>353</v>
      </c>
      <c r="C213" s="19">
        <v>0.37960339943342775</v>
      </c>
      <c r="D213" s="19">
        <v>0.16997167138810199</v>
      </c>
      <c r="E213" s="19">
        <v>0.12181303116147309</v>
      </c>
      <c r="F213" s="19">
        <v>0.1643059490084986</v>
      </c>
      <c r="G213" s="19">
        <v>0.10198300283286119</v>
      </c>
      <c r="H213" s="19">
        <v>2.2662889518413599E-2</v>
      </c>
      <c r="I213" s="19">
        <v>7.3654390934844188E-2</v>
      </c>
      <c r="J213" s="19">
        <v>0.43626062322946174</v>
      </c>
      <c r="K213" s="20"/>
      <c r="L213" s="20"/>
      <c r="M213" s="20"/>
      <c r="N213" s="20"/>
      <c r="O213" s="20"/>
      <c r="P213" s="20"/>
      <c r="Q213" s="20"/>
      <c r="R213" s="20"/>
      <c r="S213" s="2"/>
      <c r="T213" s="2"/>
      <c r="U213" s="2"/>
      <c r="V213" s="2"/>
      <c r="W213" s="2"/>
      <c r="X213" s="2"/>
      <c r="Y213" s="2"/>
    </row>
    <row r="214" spans="1:25" s="1" customFormat="1" x14ac:dyDescent="0.25">
      <c r="A214" s="5" t="s">
        <v>3</v>
      </c>
      <c r="B214" s="4">
        <v>110</v>
      </c>
      <c r="C214" s="19">
        <v>0.38181818181818183</v>
      </c>
      <c r="D214" s="19">
        <v>0.10909090909090909</v>
      </c>
      <c r="E214" s="19">
        <v>8.1818181818181818E-2</v>
      </c>
      <c r="F214" s="19">
        <v>0.13636363636363635</v>
      </c>
      <c r="G214" s="19">
        <v>0.12727272727272726</v>
      </c>
      <c r="H214" s="19">
        <v>2.7272727272727271E-2</v>
      </c>
      <c r="I214" s="19">
        <v>9.0909090909090912E-2</v>
      </c>
      <c r="J214" s="19">
        <v>0.45454545454545453</v>
      </c>
      <c r="K214" s="20"/>
      <c r="L214" s="20"/>
      <c r="M214" s="20"/>
      <c r="N214" s="20"/>
      <c r="O214" s="20"/>
      <c r="P214" s="20"/>
      <c r="Q214" s="20"/>
      <c r="R214" s="20"/>
      <c r="S214" s="2"/>
      <c r="T214" s="2"/>
      <c r="U214" s="2"/>
      <c r="V214" s="2"/>
      <c r="W214" s="2"/>
      <c r="X214" s="2"/>
      <c r="Y214" s="2"/>
    </row>
    <row r="215" spans="1:25" s="1" customFormat="1" x14ac:dyDescent="0.25">
      <c r="A215" s="5" t="s">
        <v>2</v>
      </c>
      <c r="B215" s="4">
        <v>347</v>
      </c>
      <c r="C215" s="19">
        <v>0.37175792507204614</v>
      </c>
      <c r="D215" s="19">
        <v>0.13832853025936601</v>
      </c>
      <c r="E215" s="19">
        <v>8.3573487031700283E-2</v>
      </c>
      <c r="F215" s="19">
        <v>0.16426512968299711</v>
      </c>
      <c r="G215" s="19">
        <v>0.10951008645533142</v>
      </c>
      <c r="H215" s="19">
        <v>1.7291066282420751E-2</v>
      </c>
      <c r="I215" s="19">
        <v>9.5100864553314124E-2</v>
      </c>
      <c r="J215" s="19">
        <v>0.4265129682997118</v>
      </c>
      <c r="K215" s="20"/>
      <c r="L215" s="20"/>
      <c r="M215" s="20"/>
      <c r="N215" s="20"/>
      <c r="O215" s="20"/>
      <c r="P215" s="20"/>
      <c r="Q215" s="20"/>
      <c r="R215" s="20"/>
      <c r="S215" s="2"/>
      <c r="T215" s="2"/>
      <c r="U215" s="2"/>
      <c r="V215" s="2"/>
      <c r="W215" s="2"/>
      <c r="X215" s="2"/>
      <c r="Y215" s="2"/>
    </row>
    <row r="216" spans="1:25" s="1" customFormat="1" x14ac:dyDescent="0.25">
      <c r="A216" s="5" t="s">
        <v>1</v>
      </c>
      <c r="B216" s="4">
        <v>137</v>
      </c>
      <c r="C216" s="19">
        <v>0.46715328467153283</v>
      </c>
      <c r="D216" s="19">
        <v>0.19708029197080293</v>
      </c>
      <c r="E216" s="19">
        <v>0.19708029197080293</v>
      </c>
      <c r="F216" s="19">
        <v>0.10218978102189781</v>
      </c>
      <c r="G216" s="19">
        <v>0.10948905109489052</v>
      </c>
      <c r="H216" s="19">
        <v>1.4598540145985401E-2</v>
      </c>
      <c r="I216" s="19">
        <v>5.1094890510948905E-2</v>
      </c>
      <c r="J216" s="19">
        <v>0.36496350364963503</v>
      </c>
      <c r="K216" s="20"/>
      <c r="L216" s="20"/>
      <c r="M216" s="20"/>
      <c r="N216" s="20"/>
      <c r="O216" s="20"/>
      <c r="P216" s="20"/>
      <c r="Q216" s="20"/>
      <c r="R216" s="20"/>
      <c r="S216" s="2"/>
      <c r="T216" s="2"/>
      <c r="U216" s="2"/>
      <c r="V216" s="2"/>
      <c r="W216" s="2"/>
      <c r="X216" s="2"/>
      <c r="Y216" s="2"/>
    </row>
    <row r="217" spans="1:25" s="1" customFormat="1" x14ac:dyDescent="0.25">
      <c r="A217" s="5" t="s">
        <v>0</v>
      </c>
      <c r="B217" s="4">
        <v>256</v>
      </c>
      <c r="C217" s="19">
        <v>0.53515625</v>
      </c>
      <c r="D217" s="19">
        <v>0.30078125</v>
      </c>
      <c r="E217" s="19">
        <v>0.22265625</v>
      </c>
      <c r="F217" s="19">
        <v>0.125</v>
      </c>
      <c r="G217" s="19">
        <v>9.375E-2</v>
      </c>
      <c r="H217" s="19">
        <v>2.34375E-2</v>
      </c>
      <c r="I217" s="19">
        <v>5.859375E-2</v>
      </c>
      <c r="J217" s="19">
        <v>0.3203125</v>
      </c>
      <c r="K217" s="20"/>
      <c r="L217" s="20"/>
      <c r="M217" s="20"/>
      <c r="N217" s="20"/>
      <c r="O217" s="20"/>
      <c r="P217" s="20"/>
      <c r="Q217" s="20"/>
      <c r="R217" s="20"/>
      <c r="S217" s="2"/>
      <c r="T217" s="2"/>
      <c r="U217" s="2"/>
      <c r="V217" s="2"/>
      <c r="W217" s="2"/>
      <c r="X217" s="2"/>
      <c r="Y217" s="2"/>
    </row>
    <row r="218" spans="1:25" s="1" customFormat="1" x14ac:dyDescent="0.25">
      <c r="C218" s="18"/>
      <c r="D218" s="18"/>
      <c r="E218" s="18"/>
      <c r="F218" s="18"/>
      <c r="G218" s="18"/>
      <c r="H218" s="18"/>
      <c r="I218" s="18"/>
      <c r="J218" s="18"/>
      <c r="K218" s="18"/>
      <c r="L218" s="18"/>
      <c r="M218" s="18"/>
      <c r="N218" s="18"/>
      <c r="O218" s="18"/>
      <c r="P218" s="18"/>
      <c r="Q218" s="18"/>
      <c r="R218" s="18"/>
    </row>
    <row r="219" spans="1:25" s="1" customFormat="1" x14ac:dyDescent="0.25">
      <c r="A219" s="1" t="s">
        <v>653</v>
      </c>
      <c r="C219" s="18"/>
      <c r="D219" s="18"/>
      <c r="E219" s="18"/>
      <c r="F219" s="18"/>
      <c r="G219" s="18"/>
      <c r="H219" s="18"/>
      <c r="I219" s="18"/>
      <c r="J219" s="18"/>
      <c r="K219" s="18"/>
      <c r="L219" s="18"/>
      <c r="M219" s="18"/>
      <c r="N219" s="18"/>
      <c r="O219" s="18"/>
      <c r="P219" s="18"/>
      <c r="Q219" s="18"/>
      <c r="R219" s="18"/>
    </row>
    <row r="220" spans="1:25" s="1" customFormat="1" x14ac:dyDescent="0.25">
      <c r="C220" s="18"/>
      <c r="D220" s="18"/>
      <c r="E220" s="18"/>
      <c r="F220" s="18"/>
      <c r="G220" s="18"/>
      <c r="H220" s="18"/>
      <c r="I220" s="18"/>
      <c r="J220" s="18"/>
      <c r="K220" s="18"/>
      <c r="L220" s="18"/>
      <c r="M220" s="18"/>
      <c r="N220" s="18"/>
      <c r="O220" s="18"/>
      <c r="P220" s="18"/>
      <c r="Q220" s="18"/>
      <c r="R220" s="18"/>
    </row>
    <row r="221" spans="1:25" s="1" customFormat="1" x14ac:dyDescent="0.25">
      <c r="A221" s="7" t="s">
        <v>16</v>
      </c>
      <c r="B221" s="7" t="s">
        <v>15</v>
      </c>
      <c r="C221" s="10" t="s">
        <v>654</v>
      </c>
      <c r="D221" s="10" t="s">
        <v>655</v>
      </c>
      <c r="E221" s="10" t="s">
        <v>656</v>
      </c>
      <c r="F221" s="10" t="s">
        <v>657</v>
      </c>
      <c r="G221" s="10" t="s">
        <v>658</v>
      </c>
      <c r="H221" s="9"/>
      <c r="I221" s="9"/>
      <c r="J221" s="9"/>
      <c r="K221" s="9"/>
      <c r="L221" s="9"/>
      <c r="M221" s="9"/>
      <c r="N221" s="9"/>
      <c r="O221" s="9"/>
      <c r="P221" s="9"/>
      <c r="Q221" s="9"/>
      <c r="R221" s="9"/>
      <c r="S221" s="8"/>
      <c r="T221" s="8"/>
      <c r="U221" s="8"/>
      <c r="V221" s="8"/>
      <c r="W221" s="8"/>
      <c r="X221" s="8"/>
      <c r="Y221" s="8"/>
    </row>
    <row r="222" spans="1:25" s="1" customFormat="1" x14ac:dyDescent="0.25">
      <c r="A222" s="6" t="s">
        <v>11</v>
      </c>
      <c r="B222" s="4">
        <v>1763</v>
      </c>
      <c r="C222" s="19">
        <v>0.24049914917753829</v>
      </c>
      <c r="D222" s="19">
        <v>0.23936471922858762</v>
      </c>
      <c r="E222" s="19">
        <v>0.22404991491775383</v>
      </c>
      <c r="F222" s="19">
        <v>0.16222348269994327</v>
      </c>
      <c r="G222" s="19">
        <v>0.13386273397617698</v>
      </c>
      <c r="H222" s="20"/>
      <c r="I222" s="20"/>
      <c r="J222" s="20"/>
      <c r="K222" s="20"/>
      <c r="L222" s="20"/>
      <c r="M222" s="20"/>
      <c r="N222" s="20"/>
      <c r="O222" s="20"/>
      <c r="P222" s="20"/>
      <c r="Q222" s="20"/>
      <c r="R222" s="20"/>
      <c r="S222" s="2"/>
      <c r="T222" s="2"/>
      <c r="U222" s="2"/>
      <c r="V222" s="2"/>
      <c r="W222" s="2"/>
      <c r="X222" s="2"/>
      <c r="Y222" s="2"/>
    </row>
    <row r="223" spans="1:25" s="1" customFormat="1" x14ac:dyDescent="0.25">
      <c r="A223" s="5" t="s">
        <v>10</v>
      </c>
      <c r="B223" s="4">
        <v>664</v>
      </c>
      <c r="C223" s="19">
        <v>0.2289156626506024</v>
      </c>
      <c r="D223" s="19">
        <v>0.22740963855421686</v>
      </c>
      <c r="E223" s="19">
        <v>0.22590361445783133</v>
      </c>
      <c r="F223" s="19">
        <v>0.16867469879518071</v>
      </c>
      <c r="G223" s="19">
        <v>0.14909638554216867</v>
      </c>
      <c r="H223" s="20"/>
      <c r="I223" s="20"/>
      <c r="J223" s="20"/>
      <c r="K223" s="20"/>
      <c r="L223" s="20"/>
      <c r="M223" s="20"/>
      <c r="N223" s="20"/>
      <c r="O223" s="20"/>
      <c r="P223" s="20"/>
      <c r="Q223" s="20"/>
      <c r="R223" s="20"/>
      <c r="S223" s="2"/>
      <c r="T223" s="2"/>
      <c r="U223" s="2"/>
      <c r="V223" s="2"/>
      <c r="W223" s="2"/>
      <c r="X223" s="2"/>
      <c r="Y223" s="2"/>
    </row>
    <row r="224" spans="1:25" s="1" customFormat="1" x14ac:dyDescent="0.25">
      <c r="A224" s="5" t="s">
        <v>9</v>
      </c>
      <c r="B224" s="4">
        <v>288</v>
      </c>
      <c r="C224" s="19">
        <v>0.22222222222222221</v>
      </c>
      <c r="D224" s="19">
        <v>0.25347222222222221</v>
      </c>
      <c r="E224" s="19">
        <v>0.24652777777777779</v>
      </c>
      <c r="F224" s="19">
        <v>0.16319444444444445</v>
      </c>
      <c r="G224" s="19">
        <v>0.11458333333333333</v>
      </c>
      <c r="H224" s="20"/>
      <c r="I224" s="20"/>
      <c r="J224" s="20"/>
      <c r="K224" s="20"/>
      <c r="L224" s="20"/>
      <c r="M224" s="20"/>
      <c r="N224" s="20"/>
      <c r="O224" s="20"/>
      <c r="P224" s="20"/>
      <c r="Q224" s="20"/>
      <c r="R224" s="20"/>
      <c r="S224" s="2"/>
      <c r="T224" s="2"/>
      <c r="U224" s="2"/>
      <c r="V224" s="2"/>
      <c r="W224" s="2"/>
      <c r="X224" s="2"/>
      <c r="Y224" s="2"/>
    </row>
    <row r="225" spans="1:25" s="1" customFormat="1" x14ac:dyDescent="0.25">
      <c r="A225" s="5" t="s">
        <v>8</v>
      </c>
      <c r="B225" s="4">
        <v>326</v>
      </c>
      <c r="C225" s="19">
        <v>0.27300613496932513</v>
      </c>
      <c r="D225" s="19">
        <v>0.26687116564417179</v>
      </c>
      <c r="E225" s="19">
        <v>0.18098159509202455</v>
      </c>
      <c r="F225" s="19">
        <v>0.14417177914110429</v>
      </c>
      <c r="G225" s="19">
        <v>0.13496932515337423</v>
      </c>
      <c r="H225" s="20"/>
      <c r="I225" s="20"/>
      <c r="J225" s="20"/>
      <c r="K225" s="20"/>
      <c r="L225" s="20"/>
      <c r="M225" s="20"/>
      <c r="N225" s="20"/>
      <c r="O225" s="20"/>
      <c r="P225" s="20"/>
      <c r="Q225" s="20"/>
      <c r="R225" s="20"/>
      <c r="S225" s="2"/>
      <c r="T225" s="2"/>
      <c r="U225" s="2"/>
      <c r="V225" s="2"/>
      <c r="W225" s="2"/>
      <c r="X225" s="2"/>
      <c r="Y225" s="2"/>
    </row>
    <row r="226" spans="1:25" s="1" customFormat="1" x14ac:dyDescent="0.25">
      <c r="A226" s="5" t="s">
        <v>7</v>
      </c>
      <c r="B226" s="4">
        <v>221</v>
      </c>
      <c r="C226" s="19">
        <v>0.24434389140271492</v>
      </c>
      <c r="D226" s="19">
        <v>0.24434389140271492</v>
      </c>
      <c r="E226" s="19">
        <v>0.24886877828054299</v>
      </c>
      <c r="F226" s="19">
        <v>0.167420814479638</v>
      </c>
      <c r="G226" s="19">
        <v>9.5022624434389136E-2</v>
      </c>
      <c r="H226" s="20"/>
      <c r="I226" s="20"/>
      <c r="J226" s="20"/>
      <c r="K226" s="20"/>
      <c r="L226" s="20"/>
      <c r="M226" s="20"/>
      <c r="N226" s="20"/>
      <c r="O226" s="20"/>
      <c r="P226" s="20"/>
      <c r="Q226" s="20"/>
      <c r="R226" s="20"/>
      <c r="S226" s="2"/>
      <c r="T226" s="2"/>
      <c r="U226" s="2"/>
      <c r="V226" s="2"/>
      <c r="W226" s="2"/>
      <c r="X226" s="2"/>
      <c r="Y226" s="2"/>
    </row>
    <row r="227" spans="1:25" s="1" customFormat="1" x14ac:dyDescent="0.25">
      <c r="A227" s="5" t="s">
        <v>6</v>
      </c>
      <c r="B227" s="4">
        <v>264</v>
      </c>
      <c r="C227" s="19">
        <v>0.24621212121212122</v>
      </c>
      <c r="D227" s="19">
        <v>0.21590909090909091</v>
      </c>
      <c r="E227" s="19">
        <v>0.22727272727272727</v>
      </c>
      <c r="F227" s="19">
        <v>0.16287878787878787</v>
      </c>
      <c r="G227" s="19">
        <v>0.14772727272727273</v>
      </c>
      <c r="H227" s="20"/>
      <c r="I227" s="20"/>
      <c r="J227" s="20"/>
      <c r="K227" s="20"/>
      <c r="L227" s="20"/>
      <c r="M227" s="20"/>
      <c r="N227" s="20"/>
      <c r="O227" s="20"/>
      <c r="P227" s="20"/>
      <c r="Q227" s="20"/>
      <c r="R227" s="20"/>
      <c r="S227" s="2"/>
      <c r="T227" s="2"/>
      <c r="U227" s="2"/>
      <c r="V227" s="2"/>
      <c r="W227" s="2"/>
      <c r="X227" s="2"/>
      <c r="Y227" s="2"/>
    </row>
    <row r="228" spans="1:25" s="1" customFormat="1" x14ac:dyDescent="0.25">
      <c r="A228" s="5" t="s">
        <v>5</v>
      </c>
      <c r="B228" s="4">
        <v>948</v>
      </c>
      <c r="C228" s="19">
        <v>0.24050632911392406</v>
      </c>
      <c r="D228" s="19">
        <v>0.23839662447257384</v>
      </c>
      <c r="E228" s="19">
        <v>0.21624472573839662</v>
      </c>
      <c r="F228" s="19">
        <v>0.17616033755274263</v>
      </c>
      <c r="G228" s="19">
        <v>0.12869198312236288</v>
      </c>
      <c r="H228" s="20"/>
      <c r="I228" s="20"/>
      <c r="J228" s="20"/>
      <c r="K228" s="20"/>
      <c r="L228" s="20"/>
      <c r="M228" s="20"/>
      <c r="N228" s="20"/>
      <c r="O228" s="20"/>
      <c r="P228" s="20"/>
      <c r="Q228" s="20"/>
      <c r="R228" s="20"/>
      <c r="S228" s="2"/>
      <c r="T228" s="2"/>
      <c r="U228" s="2"/>
      <c r="V228" s="2"/>
      <c r="W228" s="2"/>
      <c r="X228" s="2"/>
      <c r="Y228" s="2"/>
    </row>
    <row r="229" spans="1:25" s="1" customFormat="1" x14ac:dyDescent="0.25">
      <c r="A229" s="5" t="s">
        <v>4</v>
      </c>
      <c r="B229" s="4">
        <v>768</v>
      </c>
      <c r="C229" s="19">
        <v>0.2421875</v>
      </c>
      <c r="D229" s="19">
        <v>0.24088541666666666</v>
      </c>
      <c r="E229" s="19">
        <v>0.23046875</v>
      </c>
      <c r="F229" s="19">
        <v>0.14713541666666666</v>
      </c>
      <c r="G229" s="19">
        <v>0.13932291666666666</v>
      </c>
      <c r="H229" s="20"/>
      <c r="I229" s="20"/>
      <c r="J229" s="20"/>
      <c r="K229" s="20"/>
      <c r="L229" s="20"/>
      <c r="M229" s="20"/>
      <c r="N229" s="20"/>
      <c r="O229" s="20"/>
      <c r="P229" s="20"/>
      <c r="Q229" s="20"/>
      <c r="R229" s="20"/>
      <c r="S229" s="2"/>
      <c r="T229" s="2"/>
      <c r="U229" s="2"/>
      <c r="V229" s="2"/>
      <c r="W229" s="2"/>
      <c r="X229" s="2"/>
      <c r="Y229" s="2"/>
    </row>
    <row r="230" spans="1:25" s="1" customFormat="1" x14ac:dyDescent="0.25">
      <c r="A230" s="5" t="s">
        <v>3</v>
      </c>
      <c r="B230" s="4">
        <v>260</v>
      </c>
      <c r="C230" s="19">
        <v>0.29230769230769232</v>
      </c>
      <c r="D230" s="19">
        <v>0.18846153846153846</v>
      </c>
      <c r="E230" s="19">
        <v>0.22307692307692309</v>
      </c>
      <c r="F230" s="19">
        <v>0.12307692307692308</v>
      </c>
      <c r="G230" s="19">
        <v>0.17307692307692307</v>
      </c>
      <c r="H230" s="20"/>
      <c r="I230" s="20"/>
      <c r="J230" s="20"/>
      <c r="K230" s="20"/>
      <c r="L230" s="20"/>
      <c r="M230" s="20"/>
      <c r="N230" s="20"/>
      <c r="O230" s="20"/>
      <c r="P230" s="20"/>
      <c r="Q230" s="20"/>
      <c r="R230" s="20"/>
      <c r="S230" s="2"/>
      <c r="T230" s="2"/>
      <c r="U230" s="2"/>
      <c r="V230" s="2"/>
      <c r="W230" s="2"/>
      <c r="X230" s="2"/>
      <c r="Y230" s="2"/>
    </row>
    <row r="231" spans="1:25" s="1" customFormat="1" x14ac:dyDescent="0.25">
      <c r="A231" s="5" t="s">
        <v>2</v>
      </c>
      <c r="B231" s="4">
        <v>752</v>
      </c>
      <c r="C231" s="19">
        <v>0.24335106382978725</v>
      </c>
      <c r="D231" s="19">
        <v>0.23404255319148937</v>
      </c>
      <c r="E231" s="19">
        <v>0.22872340425531915</v>
      </c>
      <c r="F231" s="19">
        <v>0.15957446808510639</v>
      </c>
      <c r="G231" s="19">
        <v>0.13430851063829788</v>
      </c>
      <c r="H231" s="20"/>
      <c r="I231" s="20"/>
      <c r="J231" s="20"/>
      <c r="K231" s="20"/>
      <c r="L231" s="20"/>
      <c r="M231" s="20"/>
      <c r="N231" s="20"/>
      <c r="O231" s="20"/>
      <c r="P231" s="20"/>
      <c r="Q231" s="20"/>
      <c r="R231" s="20"/>
      <c r="S231" s="2"/>
      <c r="T231" s="2"/>
      <c r="U231" s="2"/>
      <c r="V231" s="2"/>
      <c r="W231" s="2"/>
      <c r="X231" s="2"/>
      <c r="Y231" s="2"/>
    </row>
    <row r="232" spans="1:25" s="1" customFormat="1" x14ac:dyDescent="0.25">
      <c r="A232" s="5" t="s">
        <v>1</v>
      </c>
      <c r="B232" s="4">
        <v>280</v>
      </c>
      <c r="C232" s="19">
        <v>0.22857142857142856</v>
      </c>
      <c r="D232" s="19">
        <v>0.25</v>
      </c>
      <c r="E232" s="19">
        <v>0.24285714285714285</v>
      </c>
      <c r="F232" s="19">
        <v>0.16428571428571428</v>
      </c>
      <c r="G232" s="19">
        <v>0.11428571428571428</v>
      </c>
      <c r="H232" s="20"/>
      <c r="I232" s="20"/>
      <c r="J232" s="20"/>
      <c r="K232" s="20"/>
      <c r="L232" s="20"/>
      <c r="M232" s="20"/>
      <c r="N232" s="20"/>
      <c r="O232" s="20"/>
      <c r="P232" s="20"/>
      <c r="Q232" s="20"/>
      <c r="R232" s="20"/>
      <c r="S232" s="2"/>
      <c r="T232" s="2"/>
      <c r="U232" s="2"/>
      <c r="V232" s="2"/>
      <c r="W232" s="2"/>
      <c r="X232" s="2"/>
      <c r="Y232" s="2"/>
    </row>
    <row r="233" spans="1:25" s="1" customFormat="1" x14ac:dyDescent="0.25">
      <c r="A233" s="5" t="s">
        <v>0</v>
      </c>
      <c r="B233" s="4">
        <v>454</v>
      </c>
      <c r="C233" s="19">
        <v>0.21806167400881057</v>
      </c>
      <c r="D233" s="19">
        <v>0.2753303964757709</v>
      </c>
      <c r="E233" s="19">
        <v>0.19823788546255505</v>
      </c>
      <c r="F233" s="19">
        <v>0.18502202643171806</v>
      </c>
      <c r="G233" s="19">
        <v>0.12334801762114538</v>
      </c>
      <c r="H233" s="20"/>
      <c r="I233" s="20"/>
      <c r="J233" s="20"/>
      <c r="K233" s="20"/>
      <c r="L233" s="20"/>
      <c r="M233" s="20"/>
      <c r="N233" s="20"/>
      <c r="O233" s="20"/>
      <c r="P233" s="20"/>
      <c r="Q233" s="20"/>
      <c r="R233" s="20"/>
      <c r="S233" s="2"/>
      <c r="T233" s="2"/>
      <c r="U233" s="2"/>
      <c r="V233" s="2"/>
      <c r="W233" s="2"/>
      <c r="X233" s="2"/>
      <c r="Y233" s="2"/>
    </row>
    <row r="234" spans="1:25" s="1" customFormat="1" x14ac:dyDescent="0.25">
      <c r="C234" s="18"/>
      <c r="D234" s="18"/>
      <c r="E234" s="18"/>
      <c r="F234" s="18"/>
      <c r="G234" s="18"/>
      <c r="H234" s="18"/>
      <c r="I234" s="18"/>
      <c r="J234" s="18"/>
      <c r="K234" s="18"/>
      <c r="L234" s="18"/>
      <c r="M234" s="18"/>
      <c r="N234" s="18"/>
      <c r="O234" s="18"/>
      <c r="P234" s="18"/>
      <c r="Q234" s="18"/>
      <c r="R234" s="18"/>
    </row>
    <row r="235" spans="1:25" s="1" customFormat="1" x14ac:dyDescent="0.25">
      <c r="A235" s="1" t="s">
        <v>659</v>
      </c>
      <c r="C235" s="18"/>
      <c r="D235" s="18"/>
      <c r="E235" s="18"/>
      <c r="F235" s="18"/>
      <c r="G235" s="18"/>
      <c r="H235" s="18"/>
      <c r="I235" s="18"/>
      <c r="J235" s="18"/>
      <c r="K235" s="18"/>
      <c r="L235" s="18"/>
      <c r="M235" s="18"/>
      <c r="N235" s="18"/>
      <c r="O235" s="18"/>
      <c r="P235" s="18"/>
      <c r="Q235" s="18"/>
      <c r="R235" s="18"/>
    </row>
    <row r="236" spans="1:25" s="1" customFormat="1" x14ac:dyDescent="0.25">
      <c r="C236" s="18"/>
      <c r="D236" s="18"/>
      <c r="E236" s="18"/>
      <c r="F236" s="18"/>
      <c r="G236" s="18"/>
      <c r="H236" s="18"/>
      <c r="I236" s="18"/>
      <c r="J236" s="18"/>
      <c r="K236" s="18"/>
      <c r="L236" s="18"/>
      <c r="M236" s="18"/>
      <c r="N236" s="18"/>
      <c r="O236" s="18"/>
      <c r="P236" s="18"/>
      <c r="Q236" s="18"/>
      <c r="R236" s="18"/>
    </row>
    <row r="237" spans="1:25" s="1" customFormat="1" ht="60" x14ac:dyDescent="0.25">
      <c r="A237" s="7" t="s">
        <v>16</v>
      </c>
      <c r="B237" s="7" t="s">
        <v>15</v>
      </c>
      <c r="C237" s="10" t="s">
        <v>660</v>
      </c>
      <c r="D237" s="10" t="s">
        <v>661</v>
      </c>
      <c r="E237" s="10" t="s">
        <v>662</v>
      </c>
      <c r="F237" s="10" t="s">
        <v>663</v>
      </c>
      <c r="G237" s="10" t="s">
        <v>664</v>
      </c>
      <c r="H237" s="10" t="s">
        <v>665</v>
      </c>
      <c r="I237" s="10" t="s">
        <v>666</v>
      </c>
      <c r="J237" s="10" t="s">
        <v>667</v>
      </c>
      <c r="K237" s="10" t="s">
        <v>668</v>
      </c>
      <c r="L237" s="10" t="s">
        <v>669</v>
      </c>
      <c r="M237" s="10" t="s">
        <v>670</v>
      </c>
      <c r="N237" s="10" t="s">
        <v>671</v>
      </c>
      <c r="O237" s="10" t="s">
        <v>672</v>
      </c>
      <c r="P237" s="9"/>
      <c r="Q237" s="9"/>
      <c r="R237" s="9"/>
      <c r="S237" s="8"/>
      <c r="T237" s="8"/>
      <c r="U237" s="8"/>
      <c r="V237" s="8"/>
      <c r="W237" s="8"/>
      <c r="X237" s="8"/>
      <c r="Y237" s="8"/>
    </row>
    <row r="238" spans="1:25" s="1" customFormat="1" x14ac:dyDescent="0.25">
      <c r="A238" s="6" t="s">
        <v>11</v>
      </c>
      <c r="B238" s="4">
        <v>1896</v>
      </c>
      <c r="C238" s="19">
        <v>0.70305907172995785</v>
      </c>
      <c r="D238" s="19">
        <v>3.217299578059072E-2</v>
      </c>
      <c r="E238" s="19">
        <v>0.14082278481012658</v>
      </c>
      <c r="F238" s="19">
        <v>7.5421940928270037E-2</v>
      </c>
      <c r="G238" s="19">
        <v>0.24050632911392406</v>
      </c>
      <c r="H238" s="19">
        <v>8.9135021097046407E-2</v>
      </c>
      <c r="I238" s="19">
        <v>0.29272151898734178</v>
      </c>
      <c r="J238" s="19">
        <v>0.3570675105485232</v>
      </c>
      <c r="K238" s="19">
        <v>0.18776371308016879</v>
      </c>
      <c r="L238" s="19">
        <v>0.16561181434599156</v>
      </c>
      <c r="M238" s="19">
        <v>0.22046413502109705</v>
      </c>
      <c r="N238" s="19">
        <v>0.14240506329113925</v>
      </c>
      <c r="O238" s="19">
        <v>8.6497890295358648E-2</v>
      </c>
      <c r="P238" s="20"/>
      <c r="Q238" s="20"/>
      <c r="R238" s="20"/>
      <c r="S238" s="2"/>
      <c r="T238" s="2"/>
      <c r="U238" s="2"/>
      <c r="V238" s="2"/>
      <c r="W238" s="2"/>
      <c r="X238" s="2"/>
      <c r="Y238" s="2"/>
    </row>
    <row r="239" spans="1:25" s="1" customFormat="1" x14ac:dyDescent="0.25">
      <c r="A239" s="5" t="s">
        <v>10</v>
      </c>
      <c r="B239" s="4">
        <v>701</v>
      </c>
      <c r="C239" s="19">
        <v>0.7189728958630528</v>
      </c>
      <c r="D239" s="19">
        <v>2.9957203994293864E-2</v>
      </c>
      <c r="E239" s="19">
        <v>0.13980028530670471</v>
      </c>
      <c r="F239" s="19">
        <v>7.9885877318116971E-2</v>
      </c>
      <c r="G239" s="19">
        <v>0.22111269614835949</v>
      </c>
      <c r="H239" s="19">
        <v>9.700427960057062E-2</v>
      </c>
      <c r="I239" s="19">
        <v>0.28958630527817403</v>
      </c>
      <c r="J239" s="19">
        <v>0.37375178316690444</v>
      </c>
      <c r="K239" s="19">
        <v>0.16547788873038516</v>
      </c>
      <c r="L239" s="19">
        <v>0.1797432239657632</v>
      </c>
      <c r="M239" s="19">
        <v>0.22967189728958631</v>
      </c>
      <c r="N239" s="19">
        <v>0.11554921540656206</v>
      </c>
      <c r="O239" s="19">
        <v>7.7032810271041363E-2</v>
      </c>
      <c r="P239" s="20"/>
      <c r="Q239" s="20"/>
      <c r="R239" s="20"/>
      <c r="S239" s="2"/>
      <c r="T239" s="2"/>
      <c r="U239" s="2"/>
      <c r="V239" s="2"/>
      <c r="W239" s="2"/>
      <c r="X239" s="2"/>
      <c r="Y239" s="2"/>
    </row>
    <row r="240" spans="1:25" s="1" customFormat="1" x14ac:dyDescent="0.25">
      <c r="A240" s="5" t="s">
        <v>9</v>
      </c>
      <c r="B240" s="4">
        <v>326</v>
      </c>
      <c r="C240" s="19">
        <v>0.7024539877300614</v>
      </c>
      <c r="D240" s="19">
        <v>4.6012269938650305E-2</v>
      </c>
      <c r="E240" s="19">
        <v>0.11349693251533742</v>
      </c>
      <c r="F240" s="19">
        <v>7.0552147239263799E-2</v>
      </c>
      <c r="G240" s="19">
        <v>0.22699386503067484</v>
      </c>
      <c r="H240" s="19">
        <v>5.8282208588957052E-2</v>
      </c>
      <c r="I240" s="19">
        <v>0.29754601226993865</v>
      </c>
      <c r="J240" s="19">
        <v>0.37116564417177916</v>
      </c>
      <c r="K240" s="19">
        <v>0.22085889570552147</v>
      </c>
      <c r="L240" s="19">
        <v>0.19631901840490798</v>
      </c>
      <c r="M240" s="19">
        <v>0.18711656441717792</v>
      </c>
      <c r="N240" s="19">
        <v>0.16564417177914109</v>
      </c>
      <c r="O240" s="19">
        <v>5.8282208588957052E-2</v>
      </c>
      <c r="P240" s="20"/>
      <c r="Q240" s="20"/>
      <c r="R240" s="20"/>
      <c r="S240" s="2"/>
      <c r="T240" s="2"/>
      <c r="U240" s="2"/>
      <c r="V240" s="2"/>
      <c r="W240" s="2"/>
      <c r="X240" s="2"/>
      <c r="Y240" s="2"/>
    </row>
    <row r="241" spans="1:25" s="1" customFormat="1" x14ac:dyDescent="0.25">
      <c r="A241" s="5" t="s">
        <v>8</v>
      </c>
      <c r="B241" s="4">
        <v>354</v>
      </c>
      <c r="C241" s="19">
        <v>0.68644067796610164</v>
      </c>
      <c r="D241" s="19">
        <v>3.3898305084745763E-2</v>
      </c>
      <c r="E241" s="19">
        <v>0.15254237288135594</v>
      </c>
      <c r="F241" s="19">
        <v>5.9322033898305086E-2</v>
      </c>
      <c r="G241" s="19">
        <v>0.2768361581920904</v>
      </c>
      <c r="H241" s="19">
        <v>0.11864406779661017</v>
      </c>
      <c r="I241" s="19">
        <v>0.2655367231638418</v>
      </c>
      <c r="J241" s="19">
        <v>0.33898305084745761</v>
      </c>
      <c r="K241" s="19">
        <v>0.1864406779661017</v>
      </c>
      <c r="L241" s="19">
        <v>0.13559322033898305</v>
      </c>
      <c r="M241" s="19">
        <v>0.25988700564971751</v>
      </c>
      <c r="N241" s="19">
        <v>0.12146892655367232</v>
      </c>
      <c r="O241" s="19">
        <v>9.6045197740112997E-2</v>
      </c>
      <c r="P241" s="20"/>
      <c r="Q241" s="20"/>
      <c r="R241" s="20"/>
      <c r="S241" s="2"/>
      <c r="T241" s="2"/>
      <c r="U241" s="2"/>
      <c r="V241" s="2"/>
      <c r="W241" s="2"/>
      <c r="X241" s="2"/>
      <c r="Y241" s="2"/>
    </row>
    <row r="242" spans="1:25" s="1" customFormat="1" x14ac:dyDescent="0.25">
      <c r="A242" s="5" t="s">
        <v>7</v>
      </c>
      <c r="B242" s="4">
        <v>239</v>
      </c>
      <c r="C242" s="19">
        <v>0.69874476987447698</v>
      </c>
      <c r="D242" s="19">
        <v>2.9288702928870293E-2</v>
      </c>
      <c r="E242" s="19">
        <v>0.11715481171548117</v>
      </c>
      <c r="F242" s="19">
        <v>9.2050209205020925E-2</v>
      </c>
      <c r="G242" s="19">
        <v>0.24686192468619247</v>
      </c>
      <c r="H242" s="19">
        <v>8.3682008368200833E-2</v>
      </c>
      <c r="I242" s="19">
        <v>0.30125523012552302</v>
      </c>
      <c r="J242" s="19">
        <v>0.34309623430962344</v>
      </c>
      <c r="K242" s="19">
        <v>0.17573221757322174</v>
      </c>
      <c r="L242" s="19">
        <v>0.13389121338912133</v>
      </c>
      <c r="M242" s="19">
        <v>0.23430962343096234</v>
      </c>
      <c r="N242" s="19">
        <v>0.20502092050209206</v>
      </c>
      <c r="O242" s="19">
        <v>9.6234309623430964E-2</v>
      </c>
      <c r="P242" s="20"/>
      <c r="Q242" s="20"/>
      <c r="R242" s="20"/>
      <c r="S242" s="2"/>
      <c r="T242" s="2"/>
      <c r="U242" s="2"/>
      <c r="V242" s="2"/>
      <c r="W242" s="2"/>
      <c r="X242" s="2"/>
      <c r="Y242" s="2"/>
    </row>
    <row r="243" spans="1:25" s="1" customFormat="1" x14ac:dyDescent="0.25">
      <c r="A243" s="5" t="s">
        <v>6</v>
      </c>
      <c r="B243" s="4">
        <v>276</v>
      </c>
      <c r="C243" s="19">
        <v>0.68840579710144922</v>
      </c>
      <c r="D243" s="19">
        <v>2.1739130434782608E-2</v>
      </c>
      <c r="E243" s="19">
        <v>0.18115942028985507</v>
      </c>
      <c r="F243" s="19">
        <v>7.6086956521739135E-2</v>
      </c>
      <c r="G243" s="19">
        <v>0.25362318840579712</v>
      </c>
      <c r="H243" s="19">
        <v>7.2463768115942032E-2</v>
      </c>
      <c r="I243" s="19">
        <v>0.32246376811594202</v>
      </c>
      <c r="J243" s="19">
        <v>0.33333333333333331</v>
      </c>
      <c r="K243" s="19">
        <v>0.21739130434782608</v>
      </c>
      <c r="L243" s="19">
        <v>0.15942028985507245</v>
      </c>
      <c r="M243" s="19">
        <v>0.17391304347826086</v>
      </c>
      <c r="N243" s="19">
        <v>0.15579710144927536</v>
      </c>
      <c r="O243" s="19">
        <v>0.12318840579710146</v>
      </c>
      <c r="P243" s="20"/>
      <c r="Q243" s="20"/>
      <c r="R243" s="20"/>
      <c r="S243" s="2"/>
      <c r="T243" s="2"/>
      <c r="U243" s="2"/>
      <c r="V243" s="2"/>
      <c r="W243" s="2"/>
      <c r="X243" s="2"/>
      <c r="Y243" s="2"/>
    </row>
    <row r="244" spans="1:25" s="1" customFormat="1" x14ac:dyDescent="0.25">
      <c r="A244" s="5" t="s">
        <v>5</v>
      </c>
      <c r="B244" s="4">
        <v>994</v>
      </c>
      <c r="C244" s="19">
        <v>0.69416498993963782</v>
      </c>
      <c r="D244" s="19">
        <v>3.0181086519114688E-2</v>
      </c>
      <c r="E244" s="19">
        <v>0.12676056338028169</v>
      </c>
      <c r="F244" s="19">
        <v>8.75251509054326E-2</v>
      </c>
      <c r="G244" s="19">
        <v>0.23340040241448692</v>
      </c>
      <c r="H244" s="19">
        <v>7.847082494969819E-2</v>
      </c>
      <c r="I244" s="19">
        <v>0.34909456740442657</v>
      </c>
      <c r="J244" s="19">
        <v>0.323943661971831</v>
      </c>
      <c r="K244" s="19">
        <v>0.18108651911468812</v>
      </c>
      <c r="L244" s="19">
        <v>0.17102615694164991</v>
      </c>
      <c r="M244" s="19">
        <v>0.18008048289738432</v>
      </c>
      <c r="N244" s="19">
        <v>0.17303822937625754</v>
      </c>
      <c r="O244" s="19">
        <v>0.10563380281690141</v>
      </c>
      <c r="P244" s="20"/>
      <c r="Q244" s="20"/>
      <c r="R244" s="20"/>
      <c r="S244" s="2"/>
      <c r="T244" s="2"/>
      <c r="U244" s="2"/>
      <c r="V244" s="2"/>
      <c r="W244" s="2"/>
      <c r="X244" s="2"/>
      <c r="Y244" s="2"/>
    </row>
    <row r="245" spans="1:25" s="1" customFormat="1" x14ac:dyDescent="0.25">
      <c r="A245" s="5" t="s">
        <v>4</v>
      </c>
      <c r="B245" s="4">
        <v>845</v>
      </c>
      <c r="C245" s="19">
        <v>0.71715976331360942</v>
      </c>
      <c r="D245" s="19">
        <v>3.3136094674556214E-2</v>
      </c>
      <c r="E245" s="19">
        <v>0.15976331360946747</v>
      </c>
      <c r="F245" s="19">
        <v>6.0355029585798817E-2</v>
      </c>
      <c r="G245" s="19">
        <v>0.24970414201183433</v>
      </c>
      <c r="H245" s="19">
        <v>0.10414201183431952</v>
      </c>
      <c r="I245" s="19">
        <v>0.23195266272189349</v>
      </c>
      <c r="J245" s="19">
        <v>0.39289940828402364</v>
      </c>
      <c r="K245" s="19">
        <v>0.19526627218934911</v>
      </c>
      <c r="L245" s="19">
        <v>0.16213017751479289</v>
      </c>
      <c r="M245" s="19">
        <v>0.26272189349112424</v>
      </c>
      <c r="N245" s="19">
        <v>0.10532544378698225</v>
      </c>
      <c r="O245" s="19">
        <v>6.2721893491124267E-2</v>
      </c>
      <c r="P245" s="20"/>
      <c r="Q245" s="20"/>
      <c r="R245" s="20"/>
      <c r="S245" s="2"/>
      <c r="T245" s="2"/>
      <c r="U245" s="2"/>
      <c r="V245" s="2"/>
      <c r="W245" s="2"/>
      <c r="X245" s="2"/>
      <c r="Y245" s="2"/>
    </row>
    <row r="246" spans="1:25" s="1" customFormat="1" x14ac:dyDescent="0.25">
      <c r="A246" s="5" t="s">
        <v>3</v>
      </c>
      <c r="B246" s="4">
        <v>261</v>
      </c>
      <c r="C246" s="19">
        <v>0.69731800766283525</v>
      </c>
      <c r="D246" s="19">
        <v>4.2145593869731802E-2</v>
      </c>
      <c r="E246" s="19">
        <v>0.11877394636015326</v>
      </c>
      <c r="F246" s="19">
        <v>8.4291187739463605E-2</v>
      </c>
      <c r="G246" s="19">
        <v>0.21455938697318008</v>
      </c>
      <c r="H246" s="19">
        <v>9.5785440613026823E-2</v>
      </c>
      <c r="I246" s="19">
        <v>0.16475095785440613</v>
      </c>
      <c r="J246" s="19">
        <v>0.37547892720306514</v>
      </c>
      <c r="K246" s="19">
        <v>0.19540229885057472</v>
      </c>
      <c r="L246" s="19">
        <v>0.14942528735632185</v>
      </c>
      <c r="M246" s="19">
        <v>0.12260536398467432</v>
      </c>
      <c r="N246" s="19">
        <v>0.20689655172413793</v>
      </c>
      <c r="O246" s="19">
        <v>7.2796934865900387E-2</v>
      </c>
      <c r="P246" s="20"/>
      <c r="Q246" s="20"/>
      <c r="R246" s="20"/>
      <c r="S246" s="2"/>
      <c r="T246" s="2"/>
      <c r="U246" s="2"/>
      <c r="V246" s="2"/>
      <c r="W246" s="2"/>
      <c r="X246" s="2"/>
      <c r="Y246" s="2"/>
    </row>
    <row r="247" spans="1:25" s="1" customFormat="1" x14ac:dyDescent="0.25">
      <c r="A247" s="5" t="s">
        <v>2</v>
      </c>
      <c r="B247" s="4">
        <v>804</v>
      </c>
      <c r="C247" s="19">
        <v>0.70646766169154229</v>
      </c>
      <c r="D247" s="19">
        <v>3.2338308457711441E-2</v>
      </c>
      <c r="E247" s="19">
        <v>0.15049751243781095</v>
      </c>
      <c r="F247" s="19">
        <v>8.2089552238805971E-2</v>
      </c>
      <c r="G247" s="19">
        <v>0.20273631840796019</v>
      </c>
      <c r="H247" s="19">
        <v>9.4527363184079602E-2</v>
      </c>
      <c r="I247" s="19">
        <v>0.27860696517412936</v>
      </c>
      <c r="J247" s="19">
        <v>0.37810945273631841</v>
      </c>
      <c r="K247" s="19">
        <v>0.18407960199004975</v>
      </c>
      <c r="L247" s="19">
        <v>0.15298507462686567</v>
      </c>
      <c r="M247" s="19">
        <v>0.23507462686567165</v>
      </c>
      <c r="N247" s="19">
        <v>0.14303482587064675</v>
      </c>
      <c r="O247" s="19">
        <v>7.3383084577114427E-2</v>
      </c>
      <c r="P247" s="20"/>
      <c r="Q247" s="20"/>
      <c r="R247" s="20"/>
      <c r="S247" s="2"/>
      <c r="T247" s="2"/>
      <c r="U247" s="2"/>
      <c r="V247" s="2"/>
      <c r="W247" s="2"/>
      <c r="X247" s="2"/>
      <c r="Y247" s="2"/>
    </row>
    <row r="248" spans="1:25" s="1" customFormat="1" x14ac:dyDescent="0.25">
      <c r="A248" s="5" t="s">
        <v>1</v>
      </c>
      <c r="B248" s="4">
        <v>305</v>
      </c>
      <c r="C248" s="19">
        <v>0.76393442622950825</v>
      </c>
      <c r="D248" s="19">
        <v>3.6065573770491806E-2</v>
      </c>
      <c r="E248" s="19">
        <v>0.15737704918032788</v>
      </c>
      <c r="F248" s="19">
        <v>6.5573770491803282E-2</v>
      </c>
      <c r="G248" s="19">
        <v>0.23606557377049181</v>
      </c>
      <c r="H248" s="19">
        <v>8.8524590163934422E-2</v>
      </c>
      <c r="I248" s="19">
        <v>0.34754098360655739</v>
      </c>
      <c r="J248" s="19">
        <v>0.35081967213114756</v>
      </c>
      <c r="K248" s="19">
        <v>0.16393442622950818</v>
      </c>
      <c r="L248" s="19">
        <v>0.14426229508196722</v>
      </c>
      <c r="M248" s="19">
        <v>0.22950819672131148</v>
      </c>
      <c r="N248" s="19">
        <v>0.16065573770491803</v>
      </c>
      <c r="O248" s="19">
        <v>0.10491803278688525</v>
      </c>
      <c r="P248" s="20"/>
      <c r="Q248" s="20"/>
      <c r="R248" s="20"/>
      <c r="S248" s="2"/>
      <c r="T248" s="2"/>
      <c r="U248" s="2"/>
      <c r="V248" s="2"/>
      <c r="W248" s="2"/>
      <c r="X248" s="2"/>
      <c r="Y248" s="2"/>
    </row>
    <row r="249" spans="1:25" s="1" customFormat="1" x14ac:dyDescent="0.25">
      <c r="A249" s="5" t="s">
        <v>0</v>
      </c>
      <c r="B249" s="4">
        <v>505</v>
      </c>
      <c r="C249" s="19">
        <v>0.66138613861386142</v>
      </c>
      <c r="D249" s="19">
        <v>2.1782178217821781E-2</v>
      </c>
      <c r="E249" s="19">
        <v>0.12871287128712872</v>
      </c>
      <c r="F249" s="19">
        <v>6.7326732673267331E-2</v>
      </c>
      <c r="G249" s="19">
        <v>0.31881188118811882</v>
      </c>
      <c r="H249" s="19">
        <v>7.9207920792079209E-2</v>
      </c>
      <c r="I249" s="19">
        <v>0.34851485148514849</v>
      </c>
      <c r="J249" s="19">
        <v>0.3207920792079208</v>
      </c>
      <c r="K249" s="19">
        <v>0.20198019801980199</v>
      </c>
      <c r="L249" s="19">
        <v>0.20990099009900989</v>
      </c>
      <c r="M249" s="19">
        <v>0.23366336633663368</v>
      </c>
      <c r="N249" s="19">
        <v>0.10297029702970296</v>
      </c>
      <c r="O249" s="19">
        <v>0.10297029702970296</v>
      </c>
      <c r="P249" s="20"/>
      <c r="Q249" s="20"/>
      <c r="R249" s="20"/>
      <c r="S249" s="2"/>
      <c r="T249" s="2"/>
      <c r="U249" s="2"/>
      <c r="V249" s="2"/>
      <c r="W249" s="2"/>
      <c r="X249" s="2"/>
      <c r="Y249" s="2"/>
    </row>
    <row r="250" spans="1:25" s="1" customFormat="1" x14ac:dyDescent="0.25">
      <c r="C250" s="18"/>
      <c r="D250" s="18"/>
      <c r="E250" s="18"/>
      <c r="F250" s="18"/>
      <c r="G250" s="18"/>
      <c r="H250" s="18"/>
      <c r="I250" s="18"/>
      <c r="J250" s="18"/>
      <c r="K250" s="18"/>
      <c r="L250" s="18"/>
      <c r="M250" s="18"/>
      <c r="N250" s="18"/>
      <c r="O250" s="18"/>
      <c r="P250" s="18"/>
      <c r="Q250" s="18"/>
      <c r="R250" s="18"/>
    </row>
    <row r="251" spans="1:25" s="1" customFormat="1" x14ac:dyDescent="0.25">
      <c r="A251" s="1" t="s">
        <v>673</v>
      </c>
      <c r="C251" s="18"/>
      <c r="D251" s="18"/>
      <c r="E251" s="18"/>
      <c r="F251" s="18"/>
      <c r="G251" s="18"/>
      <c r="H251" s="18"/>
      <c r="I251" s="18"/>
      <c r="J251" s="18"/>
      <c r="K251" s="18"/>
      <c r="L251" s="18"/>
      <c r="M251" s="18"/>
      <c r="N251" s="18"/>
      <c r="O251" s="18"/>
      <c r="P251" s="18"/>
      <c r="Q251" s="18"/>
      <c r="R251" s="18"/>
    </row>
    <row r="252" spans="1:25" s="1" customFormat="1" x14ac:dyDescent="0.25">
      <c r="C252" s="18"/>
      <c r="D252" s="18"/>
      <c r="E252" s="18"/>
      <c r="F252" s="18"/>
      <c r="G252" s="18"/>
      <c r="H252" s="18"/>
      <c r="I252" s="18"/>
      <c r="J252" s="18"/>
      <c r="K252" s="18"/>
      <c r="L252" s="18"/>
      <c r="M252" s="18"/>
      <c r="N252" s="18"/>
      <c r="O252" s="18"/>
      <c r="P252" s="18"/>
      <c r="Q252" s="18"/>
      <c r="R252" s="18"/>
    </row>
    <row r="253" spans="1:25" s="1" customFormat="1" x14ac:dyDescent="0.25">
      <c r="A253" s="7" t="s">
        <v>16</v>
      </c>
      <c r="B253" s="7" t="s">
        <v>15</v>
      </c>
      <c r="C253" s="10" t="s">
        <v>70</v>
      </c>
      <c r="D253" s="10" t="s">
        <v>674</v>
      </c>
      <c r="E253" s="10" t="s">
        <v>675</v>
      </c>
      <c r="F253" s="10" t="s">
        <v>676</v>
      </c>
      <c r="G253" s="10" t="s">
        <v>677</v>
      </c>
      <c r="H253" s="10" t="s">
        <v>230</v>
      </c>
      <c r="I253" s="9"/>
      <c r="J253" s="9"/>
      <c r="K253" s="9"/>
      <c r="L253" s="9"/>
      <c r="M253" s="9"/>
      <c r="N253" s="9"/>
      <c r="O253" s="9"/>
      <c r="P253" s="9"/>
      <c r="Q253" s="9"/>
      <c r="R253" s="9"/>
      <c r="S253" s="8"/>
      <c r="T253" s="8"/>
      <c r="U253" s="8"/>
      <c r="V253" s="8"/>
      <c r="W253" s="8"/>
      <c r="X253" s="8"/>
      <c r="Y253" s="8"/>
    </row>
    <row r="254" spans="1:25" s="1" customFormat="1" x14ac:dyDescent="0.25">
      <c r="A254" s="6" t="s">
        <v>11</v>
      </c>
      <c r="B254" s="4">
        <v>1801</v>
      </c>
      <c r="C254" s="19">
        <v>0.337034980566352</v>
      </c>
      <c r="D254" s="19">
        <v>0.20210993892282064</v>
      </c>
      <c r="E254" s="19">
        <v>9.2726263187118269E-2</v>
      </c>
      <c r="F254" s="19">
        <v>3.8312048861743477E-2</v>
      </c>
      <c r="G254" s="19">
        <v>0.12992781787895613</v>
      </c>
      <c r="H254" s="19">
        <v>0.19988895058300943</v>
      </c>
      <c r="I254" s="20"/>
      <c r="J254" s="20"/>
      <c r="K254" s="20"/>
      <c r="L254" s="20"/>
      <c r="M254" s="20"/>
      <c r="N254" s="20"/>
      <c r="O254" s="20"/>
      <c r="P254" s="20"/>
      <c r="Q254" s="20"/>
      <c r="R254" s="20"/>
      <c r="S254" s="2"/>
      <c r="T254" s="2"/>
      <c r="U254" s="2"/>
      <c r="V254" s="2"/>
      <c r="W254" s="2"/>
      <c r="X254" s="2"/>
      <c r="Y254" s="2"/>
    </row>
    <row r="255" spans="1:25" s="1" customFormat="1" x14ac:dyDescent="0.25">
      <c r="A255" s="5" t="s">
        <v>10</v>
      </c>
      <c r="B255" s="4">
        <v>657</v>
      </c>
      <c r="C255" s="19">
        <v>0.34855403348554032</v>
      </c>
      <c r="D255" s="19">
        <v>0.21461187214611871</v>
      </c>
      <c r="E255" s="19">
        <v>8.5235920852359204E-2</v>
      </c>
      <c r="F255" s="19">
        <v>3.5007610350076102E-2</v>
      </c>
      <c r="G255" s="19">
        <v>0.12937595129375951</v>
      </c>
      <c r="H255" s="19">
        <v>0.18721461187214611</v>
      </c>
      <c r="I255" s="20"/>
      <c r="J255" s="20"/>
      <c r="K255" s="20"/>
      <c r="L255" s="20"/>
      <c r="M255" s="20"/>
      <c r="N255" s="20"/>
      <c r="O255" s="20"/>
      <c r="P255" s="20"/>
      <c r="Q255" s="20"/>
      <c r="R255" s="20"/>
      <c r="S255" s="2"/>
      <c r="T255" s="2"/>
      <c r="U255" s="2"/>
      <c r="V255" s="2"/>
      <c r="W255" s="2"/>
      <c r="X255" s="2"/>
      <c r="Y255" s="2"/>
    </row>
    <row r="256" spans="1:25" s="1" customFormat="1" x14ac:dyDescent="0.25">
      <c r="A256" s="5" t="s">
        <v>9</v>
      </c>
      <c r="B256" s="4">
        <v>294</v>
      </c>
      <c r="C256" s="19">
        <v>0.32653061224489793</v>
      </c>
      <c r="D256" s="19">
        <v>0.15306122448979592</v>
      </c>
      <c r="E256" s="19">
        <v>9.8639455782312924E-2</v>
      </c>
      <c r="F256" s="19">
        <v>5.4421768707482991E-2</v>
      </c>
      <c r="G256" s="19">
        <v>0.16326530612244897</v>
      </c>
      <c r="H256" s="19">
        <v>0.20408163265306123</v>
      </c>
      <c r="I256" s="20"/>
      <c r="J256" s="20"/>
      <c r="K256" s="20"/>
      <c r="L256" s="20"/>
      <c r="M256" s="20"/>
      <c r="N256" s="20"/>
      <c r="O256" s="20"/>
      <c r="P256" s="20"/>
      <c r="Q256" s="20"/>
      <c r="R256" s="20"/>
      <c r="S256" s="2"/>
      <c r="T256" s="2"/>
      <c r="U256" s="2"/>
      <c r="V256" s="2"/>
      <c r="W256" s="2"/>
      <c r="X256" s="2"/>
      <c r="Y256" s="2"/>
    </row>
    <row r="257" spans="1:25" s="1" customFormat="1" x14ac:dyDescent="0.25">
      <c r="A257" s="5" t="s">
        <v>8</v>
      </c>
      <c r="B257" s="4">
        <v>329</v>
      </c>
      <c r="C257" s="19">
        <v>0.32218844984802431</v>
      </c>
      <c r="D257" s="19">
        <v>0.20060790273556231</v>
      </c>
      <c r="E257" s="19">
        <v>0.10638297872340426</v>
      </c>
      <c r="F257" s="19">
        <v>3.64741641337386E-2</v>
      </c>
      <c r="G257" s="19">
        <v>0.10334346504559271</v>
      </c>
      <c r="H257" s="19">
        <v>0.23100303951367782</v>
      </c>
      <c r="I257" s="20"/>
      <c r="J257" s="20"/>
      <c r="K257" s="20"/>
      <c r="L257" s="20"/>
      <c r="M257" s="20"/>
      <c r="N257" s="20"/>
      <c r="O257" s="20"/>
      <c r="P257" s="20"/>
      <c r="Q257" s="20"/>
      <c r="R257" s="20"/>
      <c r="S257" s="2"/>
      <c r="T257" s="2"/>
      <c r="U257" s="2"/>
      <c r="V257" s="2"/>
      <c r="W257" s="2"/>
      <c r="X257" s="2"/>
      <c r="Y257" s="2"/>
    </row>
    <row r="258" spans="1:25" s="1" customFormat="1" x14ac:dyDescent="0.25">
      <c r="A258" s="5" t="s">
        <v>7</v>
      </c>
      <c r="B258" s="4">
        <v>233</v>
      </c>
      <c r="C258" s="19">
        <v>0.33905579399141633</v>
      </c>
      <c r="D258" s="19">
        <v>0.19313304721030042</v>
      </c>
      <c r="E258" s="19">
        <v>8.15450643776824E-2</v>
      </c>
      <c r="F258" s="19">
        <v>5.1502145922746781E-2</v>
      </c>
      <c r="G258" s="19">
        <v>0.12446351931330472</v>
      </c>
      <c r="H258" s="19">
        <v>0.21030042918454936</v>
      </c>
      <c r="I258" s="20"/>
      <c r="J258" s="20"/>
      <c r="K258" s="20"/>
      <c r="L258" s="20"/>
      <c r="M258" s="20"/>
      <c r="N258" s="20"/>
      <c r="O258" s="20"/>
      <c r="P258" s="20"/>
      <c r="Q258" s="20"/>
      <c r="R258" s="20"/>
      <c r="S258" s="2"/>
      <c r="T258" s="2"/>
      <c r="U258" s="2"/>
      <c r="V258" s="2"/>
      <c r="W258" s="2"/>
      <c r="X258" s="2"/>
      <c r="Y258" s="2"/>
    </row>
    <row r="259" spans="1:25" s="1" customFormat="1" x14ac:dyDescent="0.25">
      <c r="A259" s="5" t="s">
        <v>6</v>
      </c>
      <c r="B259" s="4">
        <v>288</v>
      </c>
      <c r="C259" s="19">
        <v>0.33680555555555558</v>
      </c>
      <c r="D259" s="19">
        <v>0.2326388888888889</v>
      </c>
      <c r="E259" s="19">
        <v>9.7222222222222224E-2</v>
      </c>
      <c r="F259" s="19">
        <v>2.0833333333333332E-2</v>
      </c>
      <c r="G259" s="19">
        <v>0.13194444444444445</v>
      </c>
      <c r="H259" s="19">
        <v>0.18055555555555555</v>
      </c>
      <c r="I259" s="20"/>
      <c r="J259" s="20"/>
      <c r="K259" s="20"/>
      <c r="L259" s="20"/>
      <c r="M259" s="20"/>
      <c r="N259" s="20"/>
      <c r="O259" s="20"/>
      <c r="P259" s="20"/>
      <c r="Q259" s="20"/>
      <c r="R259" s="20"/>
      <c r="S259" s="2"/>
      <c r="T259" s="2"/>
      <c r="U259" s="2"/>
      <c r="V259" s="2"/>
      <c r="W259" s="2"/>
      <c r="X259" s="2"/>
      <c r="Y259" s="2"/>
    </row>
    <row r="260" spans="1:25" s="1" customFormat="1" x14ac:dyDescent="0.25">
      <c r="A260" s="5" t="s">
        <v>5</v>
      </c>
      <c r="B260" s="4">
        <v>967</v>
      </c>
      <c r="C260" s="19">
        <v>0.30920372285418823</v>
      </c>
      <c r="D260" s="19">
        <v>0.20889348500517063</v>
      </c>
      <c r="E260" s="19">
        <v>9.5139607032057913E-2</v>
      </c>
      <c r="F260" s="19">
        <v>3.4126163391933813E-2</v>
      </c>
      <c r="G260" s="19">
        <v>0.15305067218200621</v>
      </c>
      <c r="H260" s="19">
        <v>0.19958634953464321</v>
      </c>
      <c r="I260" s="20"/>
      <c r="J260" s="20"/>
      <c r="K260" s="20"/>
      <c r="L260" s="20"/>
      <c r="M260" s="20"/>
      <c r="N260" s="20"/>
      <c r="O260" s="20"/>
      <c r="P260" s="20"/>
      <c r="Q260" s="20"/>
      <c r="R260" s="20"/>
      <c r="S260" s="2"/>
      <c r="T260" s="2"/>
      <c r="U260" s="2"/>
      <c r="V260" s="2"/>
      <c r="W260" s="2"/>
      <c r="X260" s="2"/>
      <c r="Y260" s="2"/>
    </row>
    <row r="261" spans="1:25" s="1" customFormat="1" x14ac:dyDescent="0.25">
      <c r="A261" s="5" t="s">
        <v>4</v>
      </c>
      <c r="B261" s="4">
        <v>787</v>
      </c>
      <c r="C261" s="19">
        <v>0.37229987293519695</v>
      </c>
      <c r="D261" s="19">
        <v>0.19440914866581957</v>
      </c>
      <c r="E261" s="19">
        <v>9.4027954256670904E-2</v>
      </c>
      <c r="F261" s="19">
        <v>4.5743329097839895E-2</v>
      </c>
      <c r="G261" s="19">
        <v>0.10419313850063533</v>
      </c>
      <c r="H261" s="19">
        <v>0.18932655654383734</v>
      </c>
      <c r="I261" s="20"/>
      <c r="J261" s="20"/>
      <c r="K261" s="20"/>
      <c r="L261" s="20"/>
      <c r="M261" s="20"/>
      <c r="N261" s="20"/>
      <c r="O261" s="20"/>
      <c r="P261" s="20"/>
      <c r="Q261" s="20"/>
      <c r="R261" s="20"/>
      <c r="S261" s="2"/>
      <c r="T261" s="2"/>
      <c r="U261" s="2"/>
      <c r="V261" s="2"/>
      <c r="W261" s="2"/>
      <c r="X261" s="2"/>
      <c r="Y261" s="2"/>
    </row>
    <row r="262" spans="1:25" s="1" customFormat="1" x14ac:dyDescent="0.25">
      <c r="A262" s="5" t="s">
        <v>3</v>
      </c>
      <c r="B262" s="4">
        <v>271</v>
      </c>
      <c r="C262" s="19">
        <v>0.26199261992619927</v>
      </c>
      <c r="D262" s="19">
        <v>0.2140221402214022</v>
      </c>
      <c r="E262" s="19">
        <v>0.12915129151291513</v>
      </c>
      <c r="F262" s="19">
        <v>4.4280442804428041E-2</v>
      </c>
      <c r="G262" s="19">
        <v>0.1918819188191882</v>
      </c>
      <c r="H262" s="19">
        <v>0.15867158671586715</v>
      </c>
      <c r="I262" s="20"/>
      <c r="J262" s="20"/>
      <c r="K262" s="20"/>
      <c r="L262" s="20"/>
      <c r="M262" s="20"/>
      <c r="N262" s="20"/>
      <c r="O262" s="20"/>
      <c r="P262" s="20"/>
      <c r="Q262" s="20"/>
      <c r="R262" s="20"/>
      <c r="S262" s="2"/>
      <c r="T262" s="2"/>
      <c r="U262" s="2"/>
      <c r="V262" s="2"/>
      <c r="W262" s="2"/>
      <c r="X262" s="2"/>
      <c r="Y262" s="2"/>
    </row>
    <row r="263" spans="1:25" s="1" customFormat="1" x14ac:dyDescent="0.25">
      <c r="A263" s="5" t="s">
        <v>2</v>
      </c>
      <c r="B263" s="4">
        <v>762</v>
      </c>
      <c r="C263" s="19">
        <v>0.35564304461942259</v>
      </c>
      <c r="D263" s="19">
        <v>0.20866141732283464</v>
      </c>
      <c r="E263" s="19">
        <v>8.1364829396325458E-2</v>
      </c>
      <c r="F263" s="19">
        <v>4.3307086614173228E-2</v>
      </c>
      <c r="G263" s="19">
        <v>0.12598425196850394</v>
      </c>
      <c r="H263" s="19">
        <v>0.18503937007874016</v>
      </c>
      <c r="I263" s="20"/>
      <c r="J263" s="20"/>
      <c r="K263" s="20"/>
      <c r="L263" s="20"/>
      <c r="M263" s="20"/>
      <c r="N263" s="20"/>
      <c r="O263" s="20"/>
      <c r="P263" s="20"/>
      <c r="Q263" s="20"/>
      <c r="R263" s="20"/>
      <c r="S263" s="2"/>
      <c r="T263" s="2"/>
      <c r="U263" s="2"/>
      <c r="V263" s="2"/>
      <c r="W263" s="2"/>
      <c r="X263" s="2"/>
      <c r="Y263" s="2"/>
    </row>
    <row r="264" spans="1:25" s="1" customFormat="1" x14ac:dyDescent="0.25">
      <c r="A264" s="5" t="s">
        <v>1</v>
      </c>
      <c r="B264" s="4">
        <v>284</v>
      </c>
      <c r="C264" s="19">
        <v>0.33098591549295775</v>
      </c>
      <c r="D264" s="19">
        <v>0.19718309859154928</v>
      </c>
      <c r="E264" s="19">
        <v>9.5070422535211266E-2</v>
      </c>
      <c r="F264" s="19">
        <v>3.873239436619718E-2</v>
      </c>
      <c r="G264" s="19">
        <v>0.13732394366197184</v>
      </c>
      <c r="H264" s="19">
        <v>0.20070422535211269</v>
      </c>
      <c r="I264" s="20"/>
      <c r="J264" s="20"/>
      <c r="K264" s="20"/>
      <c r="L264" s="20"/>
      <c r="M264" s="20"/>
      <c r="N264" s="20"/>
      <c r="O264" s="20"/>
      <c r="P264" s="20"/>
      <c r="Q264" s="20"/>
      <c r="R264" s="20"/>
      <c r="S264" s="2"/>
      <c r="T264" s="2"/>
      <c r="U264" s="2"/>
      <c r="V264" s="2"/>
      <c r="W264" s="2"/>
      <c r="X264" s="2"/>
      <c r="Y264" s="2"/>
    </row>
    <row r="265" spans="1:25" s="1" customFormat="1" x14ac:dyDescent="0.25">
      <c r="A265" s="5" t="s">
        <v>0</v>
      </c>
      <c r="B265" s="4">
        <v>465</v>
      </c>
      <c r="C265" s="19">
        <v>0.35913978494623655</v>
      </c>
      <c r="D265" s="19">
        <v>0.18064516129032257</v>
      </c>
      <c r="E265" s="19">
        <v>9.0322580645161285E-2</v>
      </c>
      <c r="F265" s="19">
        <v>2.7956989247311829E-2</v>
      </c>
      <c r="G265" s="19">
        <v>9.8924731182795697E-2</v>
      </c>
      <c r="H265" s="19">
        <v>0.24301075268817204</v>
      </c>
      <c r="I265" s="20"/>
      <c r="J265" s="20"/>
      <c r="K265" s="20"/>
      <c r="L265" s="20"/>
      <c r="M265" s="20"/>
      <c r="N265" s="20"/>
      <c r="O265" s="20"/>
      <c r="P265" s="20"/>
      <c r="Q265" s="20"/>
      <c r="R265" s="20"/>
      <c r="S265" s="2"/>
      <c r="T265" s="2"/>
      <c r="U265" s="2"/>
      <c r="V265" s="2"/>
      <c r="W265" s="2"/>
      <c r="X265" s="2"/>
      <c r="Y265" s="2"/>
    </row>
    <row r="266" spans="1:25" s="1" customFormat="1" x14ac:dyDescent="0.25">
      <c r="C266" s="18"/>
      <c r="D266" s="18"/>
      <c r="E266" s="18"/>
      <c r="F266" s="18"/>
      <c r="G266" s="18"/>
      <c r="H266" s="18"/>
      <c r="I266" s="18"/>
      <c r="J266" s="18"/>
      <c r="K266" s="18"/>
      <c r="L266" s="18"/>
      <c r="M266" s="18"/>
      <c r="N266" s="18"/>
      <c r="O266" s="18"/>
      <c r="P266" s="18"/>
      <c r="Q266" s="18"/>
      <c r="R266" s="18"/>
    </row>
    <row r="267" spans="1:25" s="1" customFormat="1" x14ac:dyDescent="0.25">
      <c r="A267" s="1" t="s">
        <v>678</v>
      </c>
      <c r="C267" s="18"/>
      <c r="D267" s="18"/>
      <c r="E267" s="18"/>
      <c r="F267" s="18"/>
      <c r="G267" s="18"/>
      <c r="H267" s="18"/>
      <c r="I267" s="18"/>
      <c r="J267" s="18"/>
      <c r="K267" s="18"/>
      <c r="L267" s="18"/>
      <c r="M267" s="18"/>
      <c r="N267" s="18"/>
      <c r="O267" s="18"/>
      <c r="P267" s="18"/>
      <c r="Q267" s="18"/>
      <c r="R267" s="18"/>
    </row>
    <row r="268" spans="1:25" s="1" customFormat="1" x14ac:dyDescent="0.25">
      <c r="C268" s="18"/>
      <c r="D268" s="18"/>
      <c r="E268" s="18"/>
      <c r="F268" s="18"/>
      <c r="G268" s="18"/>
      <c r="H268" s="18"/>
      <c r="I268" s="18"/>
      <c r="J268" s="18"/>
      <c r="K268" s="18"/>
      <c r="L268" s="18"/>
      <c r="M268" s="18"/>
      <c r="N268" s="18"/>
      <c r="O268" s="18"/>
      <c r="P268" s="18"/>
      <c r="Q268" s="18"/>
      <c r="R268" s="18"/>
    </row>
    <row r="269" spans="1:25" s="1" customFormat="1" x14ac:dyDescent="0.25">
      <c r="A269" s="7" t="s">
        <v>16</v>
      </c>
      <c r="B269" s="7" t="s">
        <v>15</v>
      </c>
      <c r="C269" s="10" t="s">
        <v>70</v>
      </c>
      <c r="D269" s="10" t="s">
        <v>674</v>
      </c>
      <c r="E269" s="10" t="s">
        <v>675</v>
      </c>
      <c r="F269" s="10" t="s">
        <v>676</v>
      </c>
      <c r="G269" s="10" t="s">
        <v>677</v>
      </c>
      <c r="H269" s="10" t="s">
        <v>230</v>
      </c>
      <c r="I269" s="9"/>
      <c r="J269" s="9"/>
      <c r="K269" s="9"/>
      <c r="L269" s="9"/>
      <c r="M269" s="9"/>
      <c r="N269" s="9"/>
      <c r="O269" s="9"/>
      <c r="P269" s="9"/>
      <c r="Q269" s="9"/>
      <c r="R269" s="9"/>
      <c r="S269" s="8"/>
      <c r="T269" s="8"/>
      <c r="U269" s="8"/>
      <c r="V269" s="8"/>
      <c r="W269" s="8"/>
      <c r="X269" s="8"/>
      <c r="Y269" s="8"/>
    </row>
    <row r="270" spans="1:25" s="1" customFormat="1" x14ac:dyDescent="0.25">
      <c r="A270" s="6" t="s">
        <v>11</v>
      </c>
      <c r="B270" s="4">
        <v>1786</v>
      </c>
      <c r="C270" s="19">
        <v>0.22732362821948487</v>
      </c>
      <c r="D270" s="19">
        <v>0.18868980963045912</v>
      </c>
      <c r="E270" s="19">
        <v>0.1013437849944009</v>
      </c>
      <c r="F270" s="19">
        <v>5.8790593505039193E-2</v>
      </c>
      <c r="G270" s="19">
        <v>0.22228443449048152</v>
      </c>
      <c r="H270" s="19">
        <v>0.20156774916013437</v>
      </c>
      <c r="I270" s="20"/>
      <c r="J270" s="20"/>
      <c r="K270" s="20"/>
      <c r="L270" s="20"/>
      <c r="M270" s="20"/>
      <c r="N270" s="20"/>
      <c r="O270" s="20"/>
      <c r="P270" s="20"/>
      <c r="Q270" s="20"/>
      <c r="R270" s="20"/>
      <c r="S270" s="2"/>
      <c r="T270" s="2"/>
      <c r="U270" s="2"/>
      <c r="V270" s="2"/>
      <c r="W270" s="2"/>
      <c r="X270" s="2"/>
      <c r="Y270" s="2"/>
    </row>
    <row r="271" spans="1:25" s="1" customFormat="1" x14ac:dyDescent="0.25">
      <c r="A271" s="5" t="s">
        <v>10</v>
      </c>
      <c r="B271" s="4">
        <v>646</v>
      </c>
      <c r="C271" s="19">
        <v>0.20897832817337461</v>
      </c>
      <c r="D271" s="19">
        <v>0.20278637770897834</v>
      </c>
      <c r="E271" s="19">
        <v>0.1130030959752322</v>
      </c>
      <c r="F271" s="19">
        <v>4.9535603715170282E-2</v>
      </c>
      <c r="G271" s="19">
        <v>0.22755417956656346</v>
      </c>
      <c r="H271" s="19">
        <v>0.19814241486068113</v>
      </c>
      <c r="I271" s="20"/>
      <c r="J271" s="20"/>
      <c r="K271" s="20"/>
      <c r="L271" s="20"/>
      <c r="M271" s="20"/>
      <c r="N271" s="20"/>
      <c r="O271" s="20"/>
      <c r="P271" s="20"/>
      <c r="Q271" s="20"/>
      <c r="R271" s="20"/>
      <c r="S271" s="2"/>
      <c r="T271" s="2"/>
      <c r="U271" s="2"/>
      <c r="V271" s="2"/>
      <c r="W271" s="2"/>
      <c r="X271" s="2"/>
      <c r="Y271" s="2"/>
    </row>
    <row r="272" spans="1:25" s="1" customFormat="1" x14ac:dyDescent="0.25">
      <c r="A272" s="5" t="s">
        <v>9</v>
      </c>
      <c r="B272" s="4">
        <v>293</v>
      </c>
      <c r="C272" s="19">
        <v>0.20819112627986347</v>
      </c>
      <c r="D272" s="19">
        <v>0.16382252559726962</v>
      </c>
      <c r="E272" s="19">
        <v>9.556313993174062E-2</v>
      </c>
      <c r="F272" s="19">
        <v>4.778156996587031E-2</v>
      </c>
      <c r="G272" s="19">
        <v>0.2764505119453925</v>
      </c>
      <c r="H272" s="19">
        <v>0.20819112627986347</v>
      </c>
      <c r="I272" s="20"/>
      <c r="J272" s="20"/>
      <c r="K272" s="20"/>
      <c r="L272" s="20"/>
      <c r="M272" s="20"/>
      <c r="N272" s="20"/>
      <c r="O272" s="20"/>
      <c r="P272" s="20"/>
      <c r="Q272" s="20"/>
      <c r="R272" s="20"/>
      <c r="S272" s="2"/>
      <c r="T272" s="2"/>
      <c r="U272" s="2"/>
      <c r="V272" s="2"/>
      <c r="W272" s="2"/>
      <c r="X272" s="2"/>
      <c r="Y272" s="2"/>
    </row>
    <row r="273" spans="1:25" s="1" customFormat="1" x14ac:dyDescent="0.25">
      <c r="A273" s="5" t="s">
        <v>8</v>
      </c>
      <c r="B273" s="4">
        <v>332</v>
      </c>
      <c r="C273" s="19">
        <v>0.24096385542168675</v>
      </c>
      <c r="D273" s="19">
        <v>0.22289156626506024</v>
      </c>
      <c r="E273" s="19">
        <v>5.7228915662650599E-2</v>
      </c>
      <c r="F273" s="19">
        <v>6.6265060240963861E-2</v>
      </c>
      <c r="G273" s="19">
        <v>0.18674698795180722</v>
      </c>
      <c r="H273" s="19">
        <v>0.22590361445783133</v>
      </c>
      <c r="I273" s="20"/>
      <c r="J273" s="20"/>
      <c r="K273" s="20"/>
      <c r="L273" s="20"/>
      <c r="M273" s="20"/>
      <c r="N273" s="20"/>
      <c r="O273" s="20"/>
      <c r="P273" s="20"/>
      <c r="Q273" s="20"/>
      <c r="R273" s="20"/>
      <c r="S273" s="2"/>
      <c r="T273" s="2"/>
      <c r="U273" s="2"/>
      <c r="V273" s="2"/>
      <c r="W273" s="2"/>
      <c r="X273" s="2"/>
      <c r="Y273" s="2"/>
    </row>
    <row r="274" spans="1:25" s="1" customFormat="1" x14ac:dyDescent="0.25">
      <c r="A274" s="5" t="s">
        <v>7</v>
      </c>
      <c r="B274" s="4">
        <v>229</v>
      </c>
      <c r="C274" s="19">
        <v>0.26637554585152839</v>
      </c>
      <c r="D274" s="19">
        <v>0.13100436681222707</v>
      </c>
      <c r="E274" s="19">
        <v>0.11790393013100436</v>
      </c>
      <c r="F274" s="19">
        <v>7.4235807860262015E-2</v>
      </c>
      <c r="G274" s="19">
        <v>0.1965065502183406</v>
      </c>
      <c r="H274" s="19">
        <v>0.21397379912663755</v>
      </c>
      <c r="I274" s="20"/>
      <c r="J274" s="20"/>
      <c r="K274" s="20"/>
      <c r="L274" s="20"/>
      <c r="M274" s="20"/>
      <c r="N274" s="20"/>
      <c r="O274" s="20"/>
      <c r="P274" s="20"/>
      <c r="Q274" s="20"/>
      <c r="R274" s="20"/>
      <c r="S274" s="2"/>
      <c r="T274" s="2"/>
      <c r="U274" s="2"/>
      <c r="V274" s="2"/>
      <c r="W274" s="2"/>
      <c r="X274" s="2"/>
      <c r="Y274" s="2"/>
    </row>
    <row r="275" spans="1:25" s="1" customFormat="1" x14ac:dyDescent="0.25">
      <c r="A275" s="5" t="s">
        <v>6</v>
      </c>
      <c r="B275" s="4">
        <v>286</v>
      </c>
      <c r="C275" s="19">
        <v>0.24125874125874125</v>
      </c>
      <c r="D275" s="19">
        <v>0.1888111888111888</v>
      </c>
      <c r="E275" s="19">
        <v>0.11888111888111888</v>
      </c>
      <c r="F275" s="19">
        <v>6.9930069930069935E-2</v>
      </c>
      <c r="G275" s="19">
        <v>0.21678321678321677</v>
      </c>
      <c r="H275" s="19">
        <v>0.16433566433566432</v>
      </c>
      <c r="I275" s="20"/>
      <c r="J275" s="20"/>
      <c r="K275" s="20"/>
      <c r="L275" s="20"/>
      <c r="M275" s="20"/>
      <c r="N275" s="20"/>
      <c r="O275" s="20"/>
      <c r="P275" s="20"/>
      <c r="Q275" s="20"/>
      <c r="R275" s="20"/>
      <c r="S275" s="2"/>
      <c r="T275" s="2"/>
      <c r="U275" s="2"/>
      <c r="V275" s="2"/>
      <c r="W275" s="2"/>
      <c r="X275" s="2"/>
      <c r="Y275" s="2"/>
    </row>
    <row r="276" spans="1:25" s="1" customFormat="1" x14ac:dyDescent="0.25">
      <c r="A276" s="5" t="s">
        <v>5</v>
      </c>
      <c r="B276" s="4">
        <v>955</v>
      </c>
      <c r="C276" s="19">
        <v>0.20732984293193718</v>
      </c>
      <c r="D276" s="19">
        <v>0.17801047120418848</v>
      </c>
      <c r="E276" s="19">
        <v>9.4240837696335081E-2</v>
      </c>
      <c r="F276" s="19">
        <v>6.1780104712041886E-2</v>
      </c>
      <c r="G276" s="19">
        <v>0.25863874345549737</v>
      </c>
      <c r="H276" s="19">
        <v>0.2</v>
      </c>
      <c r="I276" s="20"/>
      <c r="J276" s="20"/>
      <c r="K276" s="20"/>
      <c r="L276" s="20"/>
      <c r="M276" s="20"/>
      <c r="N276" s="20"/>
      <c r="O276" s="20"/>
      <c r="P276" s="20"/>
      <c r="Q276" s="20"/>
      <c r="R276" s="20"/>
      <c r="S276" s="2"/>
      <c r="T276" s="2"/>
      <c r="U276" s="2"/>
      <c r="V276" s="2"/>
      <c r="W276" s="2"/>
      <c r="X276" s="2"/>
      <c r="Y276" s="2"/>
    </row>
    <row r="277" spans="1:25" s="1" customFormat="1" x14ac:dyDescent="0.25">
      <c r="A277" s="5" t="s">
        <v>4</v>
      </c>
      <c r="B277" s="4">
        <v>785</v>
      </c>
      <c r="C277" s="19">
        <v>0.25222929936305732</v>
      </c>
      <c r="D277" s="19">
        <v>0.20636942675159237</v>
      </c>
      <c r="E277" s="19">
        <v>0.11082802547770701</v>
      </c>
      <c r="F277" s="19">
        <v>5.7324840764331211E-2</v>
      </c>
      <c r="G277" s="19">
        <v>0.1770700636942675</v>
      </c>
      <c r="H277" s="19">
        <v>0.1961783439490446</v>
      </c>
      <c r="I277" s="20"/>
      <c r="J277" s="20"/>
      <c r="K277" s="20"/>
      <c r="L277" s="20"/>
      <c r="M277" s="20"/>
      <c r="N277" s="20"/>
      <c r="O277" s="20"/>
      <c r="P277" s="20"/>
      <c r="Q277" s="20"/>
      <c r="R277" s="20"/>
      <c r="S277" s="2"/>
      <c r="T277" s="2"/>
      <c r="U277" s="2"/>
      <c r="V277" s="2"/>
      <c r="W277" s="2"/>
      <c r="X277" s="2"/>
      <c r="Y277" s="2"/>
    </row>
    <row r="278" spans="1:25" s="1" customFormat="1" x14ac:dyDescent="0.25">
      <c r="A278" s="5" t="s">
        <v>3</v>
      </c>
      <c r="B278" s="4">
        <v>269</v>
      </c>
      <c r="C278" s="19">
        <v>0.18587360594795538</v>
      </c>
      <c r="D278" s="19">
        <v>0.20817843866171004</v>
      </c>
      <c r="E278" s="19">
        <v>0.11152416356877323</v>
      </c>
      <c r="F278" s="19">
        <v>5.5762081784386616E-2</v>
      </c>
      <c r="G278" s="19">
        <v>0.24163568773234201</v>
      </c>
      <c r="H278" s="19">
        <v>0.19702602230483271</v>
      </c>
      <c r="I278" s="20"/>
      <c r="J278" s="20"/>
      <c r="K278" s="20"/>
      <c r="L278" s="20"/>
      <c r="M278" s="20"/>
      <c r="N278" s="20"/>
      <c r="O278" s="20"/>
      <c r="P278" s="20"/>
      <c r="Q278" s="20"/>
      <c r="R278" s="20"/>
      <c r="S278" s="2"/>
      <c r="T278" s="2"/>
      <c r="U278" s="2"/>
      <c r="V278" s="2"/>
      <c r="W278" s="2"/>
      <c r="X278" s="2"/>
      <c r="Y278" s="2"/>
    </row>
    <row r="279" spans="1:25" s="1" customFormat="1" x14ac:dyDescent="0.25">
      <c r="A279" s="5" t="s">
        <v>2</v>
      </c>
      <c r="B279" s="4">
        <v>754</v>
      </c>
      <c r="C279" s="19">
        <v>0.24005305039787797</v>
      </c>
      <c r="D279" s="19">
        <v>0.20689655172413793</v>
      </c>
      <c r="E279" s="19">
        <v>8.7533156498673742E-2</v>
      </c>
      <c r="F279" s="19">
        <v>6.1007957559681698E-2</v>
      </c>
      <c r="G279" s="19">
        <v>0.21618037135278514</v>
      </c>
      <c r="H279" s="19">
        <v>0.1883289124668435</v>
      </c>
      <c r="I279" s="20"/>
      <c r="J279" s="20"/>
      <c r="K279" s="20"/>
      <c r="L279" s="20"/>
      <c r="M279" s="20"/>
      <c r="N279" s="20"/>
      <c r="O279" s="20"/>
      <c r="P279" s="20"/>
      <c r="Q279" s="20"/>
      <c r="R279" s="20"/>
      <c r="S279" s="2"/>
      <c r="T279" s="2"/>
      <c r="U279" s="2"/>
      <c r="V279" s="2"/>
      <c r="W279" s="2"/>
      <c r="X279" s="2"/>
      <c r="Y279" s="2"/>
    </row>
    <row r="280" spans="1:25" s="1" customFormat="1" x14ac:dyDescent="0.25">
      <c r="A280" s="5" t="s">
        <v>1</v>
      </c>
      <c r="B280" s="4">
        <v>286</v>
      </c>
      <c r="C280" s="19">
        <v>0.23426573426573427</v>
      </c>
      <c r="D280" s="19">
        <v>0.18531468531468531</v>
      </c>
      <c r="E280" s="19">
        <v>0.10839160839160839</v>
      </c>
      <c r="F280" s="19">
        <v>5.2447552447552448E-2</v>
      </c>
      <c r="G280" s="19">
        <v>0.23426573426573427</v>
      </c>
      <c r="H280" s="19">
        <v>0.18531468531468531</v>
      </c>
      <c r="I280" s="20"/>
      <c r="J280" s="20"/>
      <c r="K280" s="20"/>
      <c r="L280" s="20"/>
      <c r="M280" s="20"/>
      <c r="N280" s="20"/>
      <c r="O280" s="20"/>
      <c r="P280" s="20"/>
      <c r="Q280" s="20"/>
      <c r="R280" s="20"/>
      <c r="S280" s="2"/>
      <c r="T280" s="2"/>
      <c r="U280" s="2"/>
      <c r="V280" s="2"/>
      <c r="W280" s="2"/>
      <c r="X280" s="2"/>
      <c r="Y280" s="2"/>
    </row>
    <row r="281" spans="1:25" s="1" customFormat="1" x14ac:dyDescent="0.25">
      <c r="A281" s="5" t="s">
        <v>0</v>
      </c>
      <c r="B281" s="4">
        <v>458</v>
      </c>
      <c r="C281" s="19">
        <v>0.22707423580786026</v>
      </c>
      <c r="D281" s="19">
        <v>0.14847161572052403</v>
      </c>
      <c r="E281" s="19">
        <v>0.1091703056768559</v>
      </c>
      <c r="F281" s="19">
        <v>6.3318777292576414E-2</v>
      </c>
      <c r="G281" s="19">
        <v>0.21615720524017468</v>
      </c>
      <c r="H281" s="19">
        <v>0.23580786026200873</v>
      </c>
      <c r="I281" s="20"/>
      <c r="J281" s="20"/>
      <c r="K281" s="20"/>
      <c r="L281" s="20"/>
      <c r="M281" s="20"/>
      <c r="N281" s="20"/>
      <c r="O281" s="20"/>
      <c r="P281" s="20"/>
      <c r="Q281" s="20"/>
      <c r="R281" s="20"/>
      <c r="S281" s="2"/>
      <c r="T281" s="2"/>
      <c r="U281" s="2"/>
      <c r="V281" s="2"/>
      <c r="W281" s="2"/>
      <c r="X281" s="2"/>
      <c r="Y281" s="2"/>
    </row>
    <row r="282" spans="1:25" s="1" customFormat="1" x14ac:dyDescent="0.25">
      <c r="C282" s="18"/>
      <c r="D282" s="18"/>
      <c r="E282" s="18"/>
      <c r="F282" s="18"/>
      <c r="G282" s="18"/>
      <c r="H282" s="18"/>
      <c r="I282" s="18"/>
      <c r="J282" s="18"/>
      <c r="K282" s="18"/>
      <c r="L282" s="18"/>
      <c r="M282" s="18"/>
      <c r="N282" s="18"/>
      <c r="O282" s="18"/>
      <c r="P282" s="18"/>
      <c r="Q282" s="18"/>
      <c r="R282" s="18"/>
    </row>
    <row r="283" spans="1:25" s="1" customFormat="1" x14ac:dyDescent="0.25">
      <c r="A283" s="1" t="s">
        <v>679</v>
      </c>
      <c r="C283" s="18"/>
      <c r="D283" s="18"/>
      <c r="E283" s="18"/>
      <c r="F283" s="18"/>
      <c r="G283" s="18"/>
      <c r="H283" s="18"/>
      <c r="I283" s="18"/>
      <c r="J283" s="18"/>
      <c r="K283" s="18"/>
      <c r="L283" s="18"/>
      <c r="M283" s="18"/>
      <c r="N283" s="18"/>
      <c r="O283" s="18"/>
      <c r="P283" s="18"/>
      <c r="Q283" s="18"/>
      <c r="R283" s="18"/>
    </row>
    <row r="284" spans="1:25" s="1" customFormat="1" x14ac:dyDescent="0.25">
      <c r="C284" s="18"/>
      <c r="D284" s="18"/>
      <c r="E284" s="18"/>
      <c r="F284" s="18"/>
      <c r="G284" s="18"/>
      <c r="H284" s="18"/>
      <c r="I284" s="18"/>
      <c r="J284" s="18"/>
      <c r="K284" s="18"/>
      <c r="L284" s="18"/>
      <c r="M284" s="18"/>
      <c r="N284" s="18"/>
      <c r="O284" s="18"/>
      <c r="P284" s="18"/>
      <c r="Q284" s="18"/>
      <c r="R284" s="18"/>
    </row>
    <row r="285" spans="1:25" s="1" customFormat="1" ht="45" x14ac:dyDescent="0.25">
      <c r="A285" s="7" t="s">
        <v>16</v>
      </c>
      <c r="B285" s="7" t="s">
        <v>15</v>
      </c>
      <c r="C285" s="10" t="s">
        <v>680</v>
      </c>
      <c r="D285" s="10" t="s">
        <v>681</v>
      </c>
      <c r="E285" s="10" t="s">
        <v>682</v>
      </c>
      <c r="F285" s="10" t="s">
        <v>683</v>
      </c>
      <c r="G285" s="10" t="s">
        <v>684</v>
      </c>
      <c r="H285" s="9"/>
      <c r="I285" s="9"/>
      <c r="J285" s="9"/>
      <c r="K285" s="9"/>
      <c r="L285" s="9"/>
      <c r="M285" s="9"/>
      <c r="N285" s="9"/>
      <c r="O285" s="9"/>
      <c r="P285" s="9"/>
      <c r="Q285" s="9"/>
      <c r="R285" s="9"/>
      <c r="S285" s="8"/>
      <c r="T285" s="8"/>
      <c r="U285" s="8"/>
      <c r="V285" s="8"/>
      <c r="W285" s="8"/>
      <c r="X285" s="8"/>
      <c r="Y285" s="8"/>
    </row>
    <row r="286" spans="1:25" s="1" customFormat="1" x14ac:dyDescent="0.25">
      <c r="A286" s="6" t="s">
        <v>11</v>
      </c>
      <c r="B286" s="4">
        <v>1929</v>
      </c>
      <c r="C286" s="19">
        <v>0.98652151373768793</v>
      </c>
      <c r="D286" s="19">
        <v>0.78071539657853806</v>
      </c>
      <c r="E286" s="19">
        <v>0.49611197511664074</v>
      </c>
      <c r="F286" s="19">
        <v>0.36599274235355106</v>
      </c>
      <c r="G286" s="19">
        <v>5.3913945049248319E-2</v>
      </c>
      <c r="H286" s="20"/>
      <c r="I286" s="20"/>
      <c r="J286" s="20"/>
      <c r="K286" s="20"/>
      <c r="L286" s="20"/>
      <c r="M286" s="20"/>
      <c r="N286" s="20"/>
      <c r="O286" s="20"/>
      <c r="P286" s="20"/>
      <c r="Q286" s="20"/>
      <c r="R286" s="20"/>
      <c r="S286" s="2"/>
      <c r="T286" s="2"/>
      <c r="U286" s="2"/>
      <c r="V286" s="2"/>
      <c r="W286" s="2"/>
      <c r="X286" s="2"/>
      <c r="Y286" s="2"/>
    </row>
    <row r="287" spans="1:25" s="1" customFormat="1" x14ac:dyDescent="0.25">
      <c r="A287" s="5" t="s">
        <v>10</v>
      </c>
      <c r="B287" s="4">
        <v>722</v>
      </c>
      <c r="C287" s="19">
        <v>0.98199445983379496</v>
      </c>
      <c r="D287" s="19">
        <v>0.81024930747922441</v>
      </c>
      <c r="E287" s="19">
        <v>0.50831024930747926</v>
      </c>
      <c r="F287" s="19">
        <v>0.32686980609418281</v>
      </c>
      <c r="G287" s="19">
        <v>3.7396121883656507E-2</v>
      </c>
      <c r="H287" s="20"/>
      <c r="I287" s="20"/>
      <c r="J287" s="20"/>
      <c r="K287" s="20"/>
      <c r="L287" s="20"/>
      <c r="M287" s="20"/>
      <c r="N287" s="20"/>
      <c r="O287" s="20"/>
      <c r="P287" s="20"/>
      <c r="Q287" s="20"/>
      <c r="R287" s="20"/>
      <c r="S287" s="2"/>
      <c r="T287" s="2"/>
      <c r="U287" s="2"/>
      <c r="V287" s="2"/>
      <c r="W287" s="2"/>
      <c r="X287" s="2"/>
      <c r="Y287" s="2"/>
    </row>
    <row r="288" spans="1:25" s="1" customFormat="1" x14ac:dyDescent="0.25">
      <c r="A288" s="5" t="s">
        <v>9</v>
      </c>
      <c r="B288" s="4">
        <v>328</v>
      </c>
      <c r="C288" s="19">
        <v>0.98780487804878048</v>
      </c>
      <c r="D288" s="19">
        <v>0.78963414634146345</v>
      </c>
      <c r="E288" s="19">
        <v>0.48170731707317072</v>
      </c>
      <c r="F288" s="19">
        <v>0.38109756097560976</v>
      </c>
      <c r="G288" s="19">
        <v>6.402439024390244E-2</v>
      </c>
      <c r="H288" s="20"/>
      <c r="I288" s="20"/>
      <c r="J288" s="20"/>
      <c r="K288" s="20"/>
      <c r="L288" s="20"/>
      <c r="M288" s="20"/>
      <c r="N288" s="20"/>
      <c r="O288" s="20"/>
      <c r="P288" s="20"/>
      <c r="Q288" s="20"/>
      <c r="R288" s="20"/>
      <c r="S288" s="2"/>
      <c r="T288" s="2"/>
      <c r="U288" s="2"/>
      <c r="V288" s="2"/>
      <c r="W288" s="2"/>
      <c r="X288" s="2"/>
      <c r="Y288" s="2"/>
    </row>
    <row r="289" spans="1:25" s="1" customFormat="1" x14ac:dyDescent="0.25">
      <c r="A289" s="5" t="s">
        <v>8</v>
      </c>
      <c r="B289" s="4">
        <v>360</v>
      </c>
      <c r="C289" s="19">
        <v>0.98055555555555551</v>
      </c>
      <c r="D289" s="19">
        <v>0.73333333333333328</v>
      </c>
      <c r="E289" s="19">
        <v>0.48333333333333334</v>
      </c>
      <c r="F289" s="19">
        <v>0.38611111111111113</v>
      </c>
      <c r="G289" s="19">
        <v>4.4444444444444446E-2</v>
      </c>
      <c r="H289" s="20"/>
      <c r="I289" s="20"/>
      <c r="J289" s="20"/>
      <c r="K289" s="20"/>
      <c r="L289" s="20"/>
      <c r="M289" s="20"/>
      <c r="N289" s="20"/>
      <c r="O289" s="20"/>
      <c r="P289" s="20"/>
      <c r="Q289" s="20"/>
      <c r="R289" s="20"/>
      <c r="S289" s="2"/>
      <c r="T289" s="2"/>
      <c r="U289" s="2"/>
      <c r="V289" s="2"/>
      <c r="W289" s="2"/>
      <c r="X289" s="2"/>
      <c r="Y289" s="2"/>
    </row>
    <row r="290" spans="1:25" s="1" customFormat="1" x14ac:dyDescent="0.25">
      <c r="A290" s="5" t="s">
        <v>7</v>
      </c>
      <c r="B290" s="4">
        <v>241</v>
      </c>
      <c r="C290" s="19">
        <v>0.99585062240663902</v>
      </c>
      <c r="D290" s="19">
        <v>0.76763485477178428</v>
      </c>
      <c r="E290" s="19">
        <v>0.48547717842323651</v>
      </c>
      <c r="F290" s="19">
        <v>0.37344398340248963</v>
      </c>
      <c r="G290" s="19">
        <v>7.8838174273858919E-2</v>
      </c>
      <c r="H290" s="20"/>
      <c r="I290" s="20"/>
      <c r="J290" s="20"/>
      <c r="K290" s="20"/>
      <c r="L290" s="20"/>
      <c r="M290" s="20"/>
      <c r="N290" s="20"/>
      <c r="O290" s="20"/>
      <c r="P290" s="20"/>
      <c r="Q290" s="20"/>
      <c r="R290" s="20"/>
      <c r="S290" s="2"/>
      <c r="T290" s="2"/>
      <c r="U290" s="2"/>
      <c r="V290" s="2"/>
      <c r="W290" s="2"/>
      <c r="X290" s="2"/>
      <c r="Y290" s="2"/>
    </row>
    <row r="291" spans="1:25" s="1" customFormat="1" x14ac:dyDescent="0.25">
      <c r="A291" s="5" t="s">
        <v>6</v>
      </c>
      <c r="B291" s="4">
        <v>278</v>
      </c>
      <c r="C291" s="19">
        <v>0.99640287769784175</v>
      </c>
      <c r="D291" s="19">
        <v>0.76618705035971224</v>
      </c>
      <c r="E291" s="19">
        <v>0.5071942446043165</v>
      </c>
      <c r="F291" s="19">
        <v>0.41726618705035973</v>
      </c>
      <c r="G291" s="19">
        <v>7.5539568345323743E-2</v>
      </c>
      <c r="H291" s="20"/>
      <c r="I291" s="20"/>
      <c r="J291" s="20"/>
      <c r="K291" s="20"/>
      <c r="L291" s="20"/>
      <c r="M291" s="20"/>
      <c r="N291" s="20"/>
      <c r="O291" s="20"/>
      <c r="P291" s="20"/>
      <c r="Q291" s="20"/>
      <c r="R291" s="20"/>
      <c r="S291" s="2"/>
      <c r="T291" s="2"/>
      <c r="U291" s="2"/>
      <c r="V291" s="2"/>
      <c r="W291" s="2"/>
      <c r="X291" s="2"/>
      <c r="Y291" s="2"/>
    </row>
    <row r="292" spans="1:25" s="1" customFormat="1" x14ac:dyDescent="0.25">
      <c r="A292" s="5" t="s">
        <v>5</v>
      </c>
      <c r="B292" s="4">
        <v>1008</v>
      </c>
      <c r="C292" s="19">
        <v>0.98809523809523814</v>
      </c>
      <c r="D292" s="19">
        <v>0.78670634920634919</v>
      </c>
      <c r="E292" s="19">
        <v>0.49404761904761907</v>
      </c>
      <c r="F292" s="19">
        <v>0.34126984126984128</v>
      </c>
      <c r="G292" s="19">
        <v>2.6785714285714284E-2</v>
      </c>
      <c r="H292" s="20"/>
      <c r="I292" s="20"/>
      <c r="J292" s="20"/>
      <c r="K292" s="20"/>
      <c r="L292" s="20"/>
      <c r="M292" s="20"/>
      <c r="N292" s="20"/>
      <c r="O292" s="20"/>
      <c r="P292" s="20"/>
      <c r="Q292" s="20"/>
      <c r="R292" s="20"/>
      <c r="S292" s="2"/>
      <c r="T292" s="2"/>
      <c r="U292" s="2"/>
      <c r="V292" s="2"/>
      <c r="W292" s="2"/>
      <c r="X292" s="2"/>
      <c r="Y292" s="2"/>
    </row>
    <row r="293" spans="1:25" s="1" customFormat="1" x14ac:dyDescent="0.25">
      <c r="A293" s="5" t="s">
        <v>4</v>
      </c>
      <c r="B293" s="4">
        <v>859</v>
      </c>
      <c r="C293" s="19">
        <v>0.98370197904540158</v>
      </c>
      <c r="D293" s="19">
        <v>0.78579743888242137</v>
      </c>
      <c r="E293" s="19">
        <v>0.50174621653084983</v>
      </c>
      <c r="F293" s="19">
        <v>0.38998835855646102</v>
      </c>
      <c r="G293" s="19">
        <v>8.2654249126891732E-2</v>
      </c>
      <c r="H293" s="20"/>
      <c r="I293" s="20"/>
      <c r="J293" s="20"/>
      <c r="K293" s="20"/>
      <c r="L293" s="20"/>
      <c r="M293" s="20"/>
      <c r="N293" s="20"/>
      <c r="O293" s="20"/>
      <c r="P293" s="20"/>
      <c r="Q293" s="20"/>
      <c r="R293" s="20"/>
      <c r="S293" s="2"/>
      <c r="T293" s="2"/>
      <c r="U293" s="2"/>
      <c r="V293" s="2"/>
      <c r="W293" s="2"/>
      <c r="X293" s="2"/>
      <c r="Y293" s="2"/>
    </row>
    <row r="294" spans="1:25" s="1" customFormat="1" x14ac:dyDescent="0.25">
      <c r="A294" s="5" t="s">
        <v>3</v>
      </c>
      <c r="B294" s="4">
        <v>270</v>
      </c>
      <c r="C294" s="19">
        <v>0.98888888888888893</v>
      </c>
      <c r="D294" s="19">
        <v>0.74814814814814812</v>
      </c>
      <c r="E294" s="19">
        <v>0.39629629629629631</v>
      </c>
      <c r="F294" s="19">
        <v>0.35555555555555557</v>
      </c>
      <c r="G294" s="19">
        <v>2.9629629629629631E-2</v>
      </c>
      <c r="H294" s="20"/>
      <c r="I294" s="20"/>
      <c r="J294" s="20"/>
      <c r="K294" s="20"/>
      <c r="L294" s="20"/>
      <c r="M294" s="20"/>
      <c r="N294" s="20"/>
      <c r="O294" s="20"/>
      <c r="P294" s="20"/>
      <c r="Q294" s="20"/>
      <c r="R294" s="20"/>
      <c r="S294" s="2"/>
      <c r="T294" s="2"/>
      <c r="U294" s="2"/>
      <c r="V294" s="2"/>
      <c r="W294" s="2"/>
      <c r="X294" s="2"/>
      <c r="Y294" s="2"/>
    </row>
    <row r="295" spans="1:25" s="1" customFormat="1" x14ac:dyDescent="0.25">
      <c r="A295" s="5" t="s">
        <v>2</v>
      </c>
      <c r="B295" s="4">
        <v>818</v>
      </c>
      <c r="C295" s="19">
        <v>0.98166259168704162</v>
      </c>
      <c r="D295" s="19">
        <v>0.78850855745721271</v>
      </c>
      <c r="E295" s="19">
        <v>0.46210268948655259</v>
      </c>
      <c r="F295" s="19">
        <v>0.35330073349633251</v>
      </c>
      <c r="G295" s="19">
        <v>4.8899755501222497E-2</v>
      </c>
      <c r="H295" s="20"/>
      <c r="I295" s="20"/>
      <c r="J295" s="20"/>
      <c r="K295" s="20"/>
      <c r="L295" s="20"/>
      <c r="M295" s="20"/>
      <c r="N295" s="20"/>
      <c r="O295" s="20"/>
      <c r="P295" s="20"/>
      <c r="Q295" s="20"/>
      <c r="R295" s="20"/>
      <c r="S295" s="2"/>
      <c r="T295" s="2"/>
      <c r="U295" s="2"/>
      <c r="V295" s="2"/>
      <c r="W295" s="2"/>
      <c r="X295" s="2"/>
      <c r="Y295" s="2"/>
    </row>
    <row r="296" spans="1:25" s="1" customFormat="1" x14ac:dyDescent="0.25">
      <c r="A296" s="5" t="s">
        <v>1</v>
      </c>
      <c r="B296" s="4">
        <v>302</v>
      </c>
      <c r="C296" s="19">
        <v>0.99668874172185429</v>
      </c>
      <c r="D296" s="19">
        <v>0.78476821192052981</v>
      </c>
      <c r="E296" s="19">
        <v>0.50993377483443714</v>
      </c>
      <c r="F296" s="19">
        <v>0.38079470198675497</v>
      </c>
      <c r="G296" s="19">
        <v>6.9536423841059597E-2</v>
      </c>
      <c r="H296" s="20"/>
      <c r="I296" s="20"/>
      <c r="J296" s="20"/>
      <c r="K296" s="20"/>
      <c r="L296" s="20"/>
      <c r="M296" s="20"/>
      <c r="N296" s="20"/>
      <c r="O296" s="20"/>
      <c r="P296" s="20"/>
      <c r="Q296" s="20"/>
      <c r="R296" s="20"/>
      <c r="S296" s="2"/>
      <c r="T296" s="2"/>
      <c r="U296" s="2"/>
      <c r="V296" s="2"/>
      <c r="W296" s="2"/>
      <c r="X296" s="2"/>
      <c r="Y296" s="2"/>
    </row>
    <row r="297" spans="1:25" s="1" customFormat="1" x14ac:dyDescent="0.25">
      <c r="A297" s="5" t="s">
        <v>0</v>
      </c>
      <c r="B297" s="4">
        <v>513</v>
      </c>
      <c r="C297" s="19">
        <v>0.98635477582845998</v>
      </c>
      <c r="D297" s="19">
        <v>0.79727095516569202</v>
      </c>
      <c r="E297" s="19">
        <v>0.58869395711500971</v>
      </c>
      <c r="F297" s="19">
        <v>0.37621832358674462</v>
      </c>
      <c r="G297" s="19">
        <v>6.8226120857699801E-2</v>
      </c>
      <c r="H297" s="20"/>
      <c r="I297" s="20"/>
      <c r="J297" s="20"/>
      <c r="K297" s="20"/>
      <c r="L297" s="20"/>
      <c r="M297" s="20"/>
      <c r="N297" s="20"/>
      <c r="O297" s="20"/>
      <c r="P297" s="20"/>
      <c r="Q297" s="20"/>
      <c r="R297" s="20"/>
      <c r="S297" s="2"/>
      <c r="T297" s="2"/>
      <c r="U297" s="2"/>
      <c r="V297" s="2"/>
      <c r="W297" s="2"/>
      <c r="X297" s="2"/>
      <c r="Y297" s="2"/>
    </row>
    <row r="298" spans="1:25" s="1" customFormat="1" x14ac:dyDescent="0.25">
      <c r="C298" s="18"/>
      <c r="D298" s="18"/>
      <c r="E298" s="18"/>
      <c r="F298" s="18"/>
      <c r="G298" s="18"/>
      <c r="H298" s="18"/>
      <c r="I298" s="18"/>
      <c r="J298" s="18"/>
      <c r="K298" s="18"/>
      <c r="L298" s="18"/>
      <c r="M298" s="18"/>
      <c r="N298" s="18"/>
      <c r="O298" s="18"/>
      <c r="P298" s="18"/>
      <c r="Q298" s="18"/>
      <c r="R298" s="18"/>
    </row>
    <row r="299" spans="1:25" s="1" customFormat="1" x14ac:dyDescent="0.25">
      <c r="A299" s="1" t="s">
        <v>685</v>
      </c>
      <c r="C299" s="18"/>
      <c r="D299" s="18"/>
      <c r="E299" s="18"/>
      <c r="F299" s="18"/>
      <c r="G299" s="18"/>
      <c r="H299" s="18"/>
      <c r="I299" s="18"/>
      <c r="J299" s="18"/>
      <c r="K299" s="18"/>
      <c r="L299" s="18"/>
      <c r="M299" s="18"/>
      <c r="N299" s="18"/>
      <c r="O299" s="18"/>
      <c r="P299" s="18"/>
      <c r="Q299" s="18"/>
      <c r="R299" s="18"/>
    </row>
    <row r="300" spans="1:25" s="1" customFormat="1" x14ac:dyDescent="0.25">
      <c r="C300" s="18"/>
      <c r="D300" s="18"/>
      <c r="E300" s="18"/>
      <c r="F300" s="18"/>
      <c r="G300" s="18"/>
      <c r="H300" s="18"/>
      <c r="I300" s="18"/>
      <c r="J300" s="18"/>
      <c r="K300" s="18"/>
      <c r="L300" s="18"/>
      <c r="M300" s="18"/>
      <c r="N300" s="18"/>
      <c r="O300" s="18"/>
      <c r="P300" s="18"/>
      <c r="Q300" s="18"/>
      <c r="R300" s="18"/>
    </row>
    <row r="301" spans="1:25" s="1" customFormat="1" ht="45" x14ac:dyDescent="0.25">
      <c r="A301" s="7" t="s">
        <v>16</v>
      </c>
      <c r="B301" s="7" t="s">
        <v>15</v>
      </c>
      <c r="C301" s="10" t="s">
        <v>686</v>
      </c>
      <c r="D301" s="10" t="s">
        <v>687</v>
      </c>
      <c r="E301" s="10" t="s">
        <v>688</v>
      </c>
      <c r="F301" s="10" t="s">
        <v>689</v>
      </c>
      <c r="G301" s="10" t="s">
        <v>690</v>
      </c>
      <c r="H301" s="10" t="s">
        <v>691</v>
      </c>
      <c r="I301" s="10" t="s">
        <v>692</v>
      </c>
      <c r="J301" s="10" t="s">
        <v>693</v>
      </c>
      <c r="K301" s="10" t="s">
        <v>694</v>
      </c>
      <c r="L301" s="9"/>
      <c r="M301" s="9"/>
      <c r="N301" s="9"/>
      <c r="O301" s="9"/>
      <c r="P301" s="9"/>
      <c r="Q301" s="9"/>
      <c r="R301" s="9"/>
      <c r="S301" s="8"/>
      <c r="T301" s="8"/>
      <c r="U301" s="8"/>
      <c r="V301" s="8"/>
      <c r="W301" s="8"/>
      <c r="X301" s="8"/>
      <c r="Y301" s="8"/>
    </row>
    <row r="302" spans="1:25" s="1" customFormat="1" x14ac:dyDescent="0.25">
      <c r="A302" s="6" t="s">
        <v>11</v>
      </c>
      <c r="B302" s="4">
        <v>1915</v>
      </c>
      <c r="C302" s="19">
        <v>0.22402088772845952</v>
      </c>
      <c r="D302" s="19">
        <v>0.23707571801566579</v>
      </c>
      <c r="E302" s="19">
        <v>1.671018276762402E-2</v>
      </c>
      <c r="F302" s="19">
        <v>0.49973890339425586</v>
      </c>
      <c r="G302" s="19">
        <v>3.4986945169712791E-2</v>
      </c>
      <c r="H302" s="19">
        <v>0.23446475195822455</v>
      </c>
      <c r="I302" s="19">
        <v>0.36031331592689297</v>
      </c>
      <c r="J302" s="19">
        <v>8.3028720626631858E-2</v>
      </c>
      <c r="K302" s="19">
        <v>0.21932114882506529</v>
      </c>
      <c r="L302" s="20"/>
      <c r="M302" s="20"/>
      <c r="N302" s="20"/>
      <c r="O302" s="20"/>
      <c r="P302" s="20"/>
      <c r="Q302" s="20"/>
      <c r="R302" s="20"/>
      <c r="S302" s="2"/>
      <c r="T302" s="2"/>
      <c r="U302" s="2"/>
      <c r="V302" s="2"/>
      <c r="W302" s="2"/>
      <c r="X302" s="2"/>
      <c r="Y302" s="2"/>
    </row>
    <row r="303" spans="1:25" s="1" customFormat="1" x14ac:dyDescent="0.25">
      <c r="A303" s="5" t="s">
        <v>10</v>
      </c>
      <c r="B303" s="4">
        <v>713</v>
      </c>
      <c r="C303" s="19">
        <v>0.28190743338008417</v>
      </c>
      <c r="D303" s="19">
        <v>0.23562412342215988</v>
      </c>
      <c r="E303" s="19">
        <v>2.244039270687237E-2</v>
      </c>
      <c r="F303" s="19">
        <v>0.50210378681626933</v>
      </c>
      <c r="G303" s="19">
        <v>3.3660589060308554E-2</v>
      </c>
      <c r="H303" s="19">
        <v>0.21739130434782608</v>
      </c>
      <c r="I303" s="19">
        <v>0.34081346423562414</v>
      </c>
      <c r="J303" s="19">
        <v>7.9943899018232817E-2</v>
      </c>
      <c r="K303" s="19">
        <v>0.2187938288920056</v>
      </c>
      <c r="L303" s="20"/>
      <c r="M303" s="20"/>
      <c r="N303" s="20"/>
      <c r="O303" s="20"/>
      <c r="P303" s="20"/>
      <c r="Q303" s="20"/>
      <c r="R303" s="20"/>
      <c r="S303" s="2"/>
      <c r="T303" s="2"/>
      <c r="U303" s="2"/>
      <c r="V303" s="2"/>
      <c r="W303" s="2"/>
      <c r="X303" s="2"/>
      <c r="Y303" s="2"/>
    </row>
    <row r="304" spans="1:25" s="1" customFormat="1" x14ac:dyDescent="0.25">
      <c r="A304" s="5" t="s">
        <v>9</v>
      </c>
      <c r="B304" s="4">
        <v>325</v>
      </c>
      <c r="C304" s="19">
        <v>0.17538461538461539</v>
      </c>
      <c r="D304" s="19">
        <v>0.23076923076923078</v>
      </c>
      <c r="E304" s="19">
        <v>1.2307692307692308E-2</v>
      </c>
      <c r="F304" s="19">
        <v>0.48923076923076925</v>
      </c>
      <c r="G304" s="19">
        <v>2.7692307692307693E-2</v>
      </c>
      <c r="H304" s="19">
        <v>0.23692307692307693</v>
      </c>
      <c r="I304" s="19">
        <v>0.33538461538461539</v>
      </c>
      <c r="J304" s="19">
        <v>8.9230769230769225E-2</v>
      </c>
      <c r="K304" s="19">
        <v>0.24</v>
      </c>
      <c r="L304" s="20"/>
      <c r="M304" s="20"/>
      <c r="N304" s="20"/>
      <c r="O304" s="20"/>
      <c r="P304" s="20"/>
      <c r="Q304" s="20"/>
      <c r="R304" s="20"/>
      <c r="S304" s="2"/>
      <c r="T304" s="2"/>
      <c r="U304" s="2"/>
      <c r="V304" s="2"/>
      <c r="W304" s="2"/>
      <c r="X304" s="2"/>
      <c r="Y304" s="2"/>
    </row>
    <row r="305" spans="1:25" s="1" customFormat="1" x14ac:dyDescent="0.25">
      <c r="A305" s="5" t="s">
        <v>8</v>
      </c>
      <c r="B305" s="4">
        <v>356</v>
      </c>
      <c r="C305" s="19">
        <v>0.23314606741573032</v>
      </c>
      <c r="D305" s="19">
        <v>0.2443820224719101</v>
      </c>
      <c r="E305" s="19">
        <v>2.247191011235955E-2</v>
      </c>
      <c r="F305" s="19">
        <v>0.4438202247191011</v>
      </c>
      <c r="G305" s="19">
        <v>3.6516853932584269E-2</v>
      </c>
      <c r="H305" s="19">
        <v>0.3146067415730337</v>
      </c>
      <c r="I305" s="19">
        <v>0.39325842696629215</v>
      </c>
      <c r="J305" s="19">
        <v>8.1460674157303375E-2</v>
      </c>
      <c r="K305" s="19">
        <v>0.19382022471910113</v>
      </c>
      <c r="L305" s="20"/>
      <c r="M305" s="20"/>
      <c r="N305" s="20"/>
      <c r="O305" s="20"/>
      <c r="P305" s="20"/>
      <c r="Q305" s="20"/>
      <c r="R305" s="20"/>
      <c r="S305" s="2"/>
      <c r="T305" s="2"/>
      <c r="U305" s="2"/>
      <c r="V305" s="2"/>
      <c r="W305" s="2"/>
      <c r="X305" s="2"/>
      <c r="Y305" s="2"/>
    </row>
    <row r="306" spans="1:25" s="1" customFormat="1" x14ac:dyDescent="0.25">
      <c r="A306" s="5" t="s">
        <v>7</v>
      </c>
      <c r="B306" s="4">
        <v>238</v>
      </c>
      <c r="C306" s="19">
        <v>0.25210084033613445</v>
      </c>
      <c r="D306" s="19">
        <v>0.20168067226890757</v>
      </c>
      <c r="E306" s="19">
        <v>1.2605042016806723E-2</v>
      </c>
      <c r="F306" s="19">
        <v>0.52941176470588236</v>
      </c>
      <c r="G306" s="19">
        <v>7.1428571428571425E-2</v>
      </c>
      <c r="H306" s="19">
        <v>0.18487394957983194</v>
      </c>
      <c r="I306" s="19">
        <v>0.35294117647058826</v>
      </c>
      <c r="J306" s="19">
        <v>7.1428571428571425E-2</v>
      </c>
      <c r="K306" s="19">
        <v>0.23109243697478993</v>
      </c>
      <c r="L306" s="20"/>
      <c r="M306" s="20"/>
      <c r="N306" s="20"/>
      <c r="O306" s="20"/>
      <c r="P306" s="20"/>
      <c r="Q306" s="20"/>
      <c r="R306" s="20"/>
      <c r="S306" s="2"/>
      <c r="T306" s="2"/>
      <c r="U306" s="2"/>
      <c r="V306" s="2"/>
      <c r="W306" s="2"/>
      <c r="X306" s="2"/>
      <c r="Y306" s="2"/>
    </row>
    <row r="307" spans="1:25" s="1" customFormat="1" x14ac:dyDescent="0.25">
      <c r="A307" s="5" t="s">
        <v>6</v>
      </c>
      <c r="B307" s="4">
        <v>283</v>
      </c>
      <c r="C307" s="19">
        <v>9.8939929328621903E-2</v>
      </c>
      <c r="D307" s="19">
        <v>0.26855123674911663</v>
      </c>
      <c r="E307" s="19">
        <v>3.5335689045936395E-3</v>
      </c>
      <c r="F307" s="19">
        <v>0.5512367491166078</v>
      </c>
      <c r="G307" s="19">
        <v>1.4134275618374558E-2</v>
      </c>
      <c r="H307" s="19">
        <v>0.21554770318021202</v>
      </c>
      <c r="I307" s="19">
        <v>0.40282685512367489</v>
      </c>
      <c r="J307" s="19">
        <v>9.5406360424028266E-2</v>
      </c>
      <c r="K307" s="19">
        <v>0.21908127208480566</v>
      </c>
      <c r="L307" s="20"/>
      <c r="M307" s="20"/>
      <c r="N307" s="20"/>
      <c r="O307" s="20"/>
      <c r="P307" s="20"/>
      <c r="Q307" s="20"/>
      <c r="R307" s="20"/>
      <c r="S307" s="2"/>
      <c r="T307" s="2"/>
      <c r="U307" s="2"/>
      <c r="V307" s="2"/>
      <c r="W307" s="2"/>
      <c r="X307" s="2"/>
      <c r="Y307" s="2"/>
    </row>
    <row r="308" spans="1:25" s="1" customFormat="1" x14ac:dyDescent="0.25">
      <c r="A308" s="5" t="s">
        <v>5</v>
      </c>
      <c r="B308" s="4">
        <v>997</v>
      </c>
      <c r="C308" s="19">
        <v>0.24874623871614845</v>
      </c>
      <c r="D308" s="19">
        <v>0.24573721163490472</v>
      </c>
      <c r="E308" s="19">
        <v>1.2036108324974924E-2</v>
      </c>
      <c r="F308" s="19">
        <v>0.4934804413239719</v>
      </c>
      <c r="G308" s="19">
        <v>3.4102306920762285E-2</v>
      </c>
      <c r="H308" s="19">
        <v>0.22968906720160481</v>
      </c>
      <c r="I308" s="19">
        <v>0.34603811434302911</v>
      </c>
      <c r="J308" s="19">
        <v>0.1213640922768305</v>
      </c>
      <c r="K308" s="19">
        <v>0.22968906720160481</v>
      </c>
      <c r="L308" s="20"/>
      <c r="M308" s="20"/>
      <c r="N308" s="20"/>
      <c r="O308" s="20"/>
      <c r="P308" s="20"/>
      <c r="Q308" s="20"/>
      <c r="R308" s="20"/>
      <c r="S308" s="2"/>
      <c r="T308" s="2"/>
      <c r="U308" s="2"/>
      <c r="V308" s="2"/>
      <c r="W308" s="2"/>
      <c r="X308" s="2"/>
      <c r="Y308" s="2"/>
    </row>
    <row r="309" spans="1:25" s="1" customFormat="1" x14ac:dyDescent="0.25">
      <c r="A309" s="5" t="s">
        <v>4</v>
      </c>
      <c r="B309" s="4">
        <v>858</v>
      </c>
      <c r="C309" s="19">
        <v>0.19696969696969696</v>
      </c>
      <c r="D309" s="19">
        <v>0.2296037296037296</v>
      </c>
      <c r="E309" s="19">
        <v>2.097902097902098E-2</v>
      </c>
      <c r="F309" s="19">
        <v>0.50932400932400934</v>
      </c>
      <c r="G309" s="19">
        <v>3.6130536130536128E-2</v>
      </c>
      <c r="H309" s="19">
        <v>0.24125874125874125</v>
      </c>
      <c r="I309" s="19">
        <v>0.38228438228438227</v>
      </c>
      <c r="J309" s="19">
        <v>4.0792540792540792E-2</v>
      </c>
      <c r="K309" s="19">
        <v>0.20862470862470864</v>
      </c>
      <c r="L309" s="20"/>
      <c r="M309" s="20"/>
      <c r="N309" s="20"/>
      <c r="O309" s="20"/>
      <c r="P309" s="20"/>
      <c r="Q309" s="20"/>
      <c r="R309" s="20"/>
      <c r="S309" s="2"/>
      <c r="T309" s="2"/>
      <c r="U309" s="2"/>
      <c r="V309" s="2"/>
      <c r="W309" s="2"/>
      <c r="X309" s="2"/>
      <c r="Y309" s="2"/>
    </row>
    <row r="310" spans="1:25" s="1" customFormat="1" x14ac:dyDescent="0.25">
      <c r="A310" s="5" t="s">
        <v>3</v>
      </c>
      <c r="B310" s="4">
        <v>269</v>
      </c>
      <c r="C310" s="19">
        <v>0.13754646840148699</v>
      </c>
      <c r="D310" s="19">
        <v>0.22304832713754646</v>
      </c>
      <c r="E310" s="19">
        <v>1.858736059479554E-2</v>
      </c>
      <c r="F310" s="19">
        <v>0.38289962825278812</v>
      </c>
      <c r="G310" s="19">
        <v>2.2304832713754646E-2</v>
      </c>
      <c r="H310" s="19">
        <v>0.30483271375464682</v>
      </c>
      <c r="I310" s="19">
        <v>0.34572490706319703</v>
      </c>
      <c r="J310" s="19">
        <v>6.6914498141263934E-2</v>
      </c>
      <c r="K310" s="19">
        <v>0.31970260223048325</v>
      </c>
      <c r="L310" s="20"/>
      <c r="M310" s="20"/>
      <c r="N310" s="20"/>
      <c r="O310" s="20"/>
      <c r="P310" s="20"/>
      <c r="Q310" s="20"/>
      <c r="R310" s="20"/>
      <c r="S310" s="2"/>
      <c r="T310" s="2"/>
      <c r="U310" s="2"/>
      <c r="V310" s="2"/>
      <c r="W310" s="2"/>
      <c r="X310" s="2"/>
      <c r="Y310" s="2"/>
    </row>
    <row r="311" spans="1:25" s="1" customFormat="1" x14ac:dyDescent="0.25">
      <c r="A311" s="5" t="s">
        <v>2</v>
      </c>
      <c r="B311" s="4">
        <v>813</v>
      </c>
      <c r="C311" s="19">
        <v>0.18450184501845018</v>
      </c>
      <c r="D311" s="19">
        <v>0.25953259532595324</v>
      </c>
      <c r="E311" s="19">
        <v>1.7220172201722016E-2</v>
      </c>
      <c r="F311" s="19">
        <v>0.48093480934809346</v>
      </c>
      <c r="G311" s="19">
        <v>1.7220172201722016E-2</v>
      </c>
      <c r="H311" s="19">
        <v>0.27306273062730629</v>
      </c>
      <c r="I311" s="19">
        <v>0.40098400984009841</v>
      </c>
      <c r="J311" s="19">
        <v>0.10209102091020911</v>
      </c>
      <c r="K311" s="19">
        <v>0.23493234932349324</v>
      </c>
      <c r="L311" s="20"/>
      <c r="M311" s="20"/>
      <c r="N311" s="20"/>
      <c r="O311" s="20"/>
      <c r="P311" s="20"/>
      <c r="Q311" s="20"/>
      <c r="R311" s="20"/>
      <c r="S311" s="2"/>
      <c r="T311" s="2"/>
      <c r="U311" s="2"/>
      <c r="V311" s="2"/>
      <c r="W311" s="2"/>
      <c r="X311" s="2"/>
      <c r="Y311" s="2"/>
    </row>
    <row r="312" spans="1:25" s="1" customFormat="1" x14ac:dyDescent="0.25">
      <c r="A312" s="5" t="s">
        <v>1</v>
      </c>
      <c r="B312" s="4">
        <v>297</v>
      </c>
      <c r="C312" s="19">
        <v>0.26936026936026936</v>
      </c>
      <c r="D312" s="19">
        <v>0.21885521885521886</v>
      </c>
      <c r="E312" s="19">
        <v>1.3468013468013467E-2</v>
      </c>
      <c r="F312" s="19">
        <v>0.59595959595959591</v>
      </c>
      <c r="G312" s="19">
        <v>4.7138047138047139E-2</v>
      </c>
      <c r="H312" s="19">
        <v>0.18855218855218855</v>
      </c>
      <c r="I312" s="19">
        <v>0.38383838383838381</v>
      </c>
      <c r="J312" s="19">
        <v>6.7340067340067339E-2</v>
      </c>
      <c r="K312" s="19">
        <v>0.16835016835016836</v>
      </c>
      <c r="L312" s="20"/>
      <c r="M312" s="20"/>
      <c r="N312" s="20"/>
      <c r="O312" s="20"/>
      <c r="P312" s="20"/>
      <c r="Q312" s="20"/>
      <c r="R312" s="20"/>
      <c r="S312" s="2"/>
      <c r="T312" s="2"/>
      <c r="U312" s="2"/>
      <c r="V312" s="2"/>
      <c r="W312" s="2"/>
      <c r="X312" s="2"/>
      <c r="Y312" s="2"/>
    </row>
    <row r="313" spans="1:25" s="1" customFormat="1" x14ac:dyDescent="0.25">
      <c r="A313" s="5" t="s">
        <v>0</v>
      </c>
      <c r="B313" s="4">
        <v>510</v>
      </c>
      <c r="C313" s="19">
        <v>0.30392156862745096</v>
      </c>
      <c r="D313" s="19">
        <v>0.2196078431372549</v>
      </c>
      <c r="E313" s="19">
        <v>1.5686274509803921E-2</v>
      </c>
      <c r="F313" s="19">
        <v>0.53725490196078429</v>
      </c>
      <c r="G313" s="19">
        <v>6.2745098039215685E-2</v>
      </c>
      <c r="H313" s="19">
        <v>0.1588235294117647</v>
      </c>
      <c r="I313" s="19">
        <v>0.29019607843137257</v>
      </c>
      <c r="J313" s="19">
        <v>7.2549019607843143E-2</v>
      </c>
      <c r="K313" s="19">
        <v>0.17450980392156862</v>
      </c>
      <c r="L313" s="20"/>
      <c r="M313" s="20"/>
      <c r="N313" s="20"/>
      <c r="O313" s="20"/>
      <c r="P313" s="20"/>
      <c r="Q313" s="20"/>
      <c r="R313" s="20"/>
      <c r="S313" s="2"/>
      <c r="T313" s="2"/>
      <c r="U313" s="2"/>
      <c r="V313" s="2"/>
      <c r="W313" s="2"/>
      <c r="X313" s="2"/>
      <c r="Y313" s="2"/>
    </row>
    <row r="314" spans="1:25" s="1" customFormat="1" x14ac:dyDescent="0.25">
      <c r="C314" s="18"/>
      <c r="D314" s="18"/>
      <c r="E314" s="18"/>
      <c r="F314" s="18"/>
      <c r="G314" s="18"/>
      <c r="H314" s="18"/>
      <c r="I314" s="18"/>
      <c r="J314" s="18"/>
      <c r="K314" s="18"/>
      <c r="L314" s="18"/>
      <c r="M314" s="18"/>
      <c r="N314" s="18"/>
      <c r="O314" s="18"/>
      <c r="P314" s="18"/>
      <c r="Q314" s="18"/>
      <c r="R314" s="18"/>
    </row>
    <row r="315" spans="1:25" s="1" customFormat="1" x14ac:dyDescent="0.25">
      <c r="A315" s="1" t="s">
        <v>695</v>
      </c>
      <c r="C315" s="18"/>
      <c r="D315" s="18"/>
      <c r="E315" s="18"/>
      <c r="F315" s="18"/>
      <c r="G315" s="18"/>
      <c r="H315" s="18"/>
      <c r="I315" s="18"/>
      <c r="J315" s="18"/>
      <c r="K315" s="18"/>
      <c r="L315" s="18"/>
      <c r="M315" s="18"/>
      <c r="N315" s="18"/>
      <c r="O315" s="18"/>
      <c r="P315" s="18"/>
      <c r="Q315" s="18"/>
      <c r="R315" s="18"/>
    </row>
    <row r="316" spans="1:25" s="1" customFormat="1" x14ac:dyDescent="0.25">
      <c r="C316" s="18"/>
      <c r="D316" s="18"/>
      <c r="E316" s="18"/>
      <c r="F316" s="18"/>
      <c r="G316" s="18"/>
      <c r="H316" s="18"/>
      <c r="I316" s="18"/>
      <c r="J316" s="18"/>
      <c r="K316" s="18"/>
      <c r="L316" s="18"/>
      <c r="M316" s="18"/>
      <c r="N316" s="18"/>
      <c r="O316" s="18"/>
      <c r="P316" s="18"/>
      <c r="Q316" s="18"/>
      <c r="R316" s="18"/>
    </row>
    <row r="317" spans="1:25" s="1" customFormat="1" ht="45" x14ac:dyDescent="0.25">
      <c r="A317" s="7" t="s">
        <v>16</v>
      </c>
      <c r="B317" s="7" t="s">
        <v>15</v>
      </c>
      <c r="C317" s="10" t="s">
        <v>696</v>
      </c>
      <c r="D317" s="10" t="s">
        <v>697</v>
      </c>
      <c r="E317" s="10" t="s">
        <v>698</v>
      </c>
      <c r="F317" s="10" t="s">
        <v>699</v>
      </c>
      <c r="G317" s="10" t="s">
        <v>700</v>
      </c>
      <c r="H317" s="10" t="s">
        <v>701</v>
      </c>
      <c r="I317" s="10" t="s">
        <v>702</v>
      </c>
      <c r="J317" s="10" t="s">
        <v>703</v>
      </c>
      <c r="K317" s="10" t="s">
        <v>704</v>
      </c>
      <c r="L317" s="10" t="s">
        <v>705</v>
      </c>
      <c r="M317" s="10" t="s">
        <v>706</v>
      </c>
      <c r="N317" s="9"/>
      <c r="O317" s="9"/>
      <c r="P317" s="9"/>
      <c r="Q317" s="9"/>
      <c r="R317" s="9"/>
      <c r="S317" s="8"/>
      <c r="T317" s="8"/>
      <c r="U317" s="8"/>
      <c r="V317" s="8"/>
      <c r="W317" s="8"/>
      <c r="X317" s="8"/>
      <c r="Y317" s="8"/>
    </row>
    <row r="318" spans="1:25" s="1" customFormat="1" x14ac:dyDescent="0.25">
      <c r="A318" s="6" t="s">
        <v>11</v>
      </c>
      <c r="B318" s="4">
        <v>1862</v>
      </c>
      <c r="C318" s="19">
        <v>0.3071965628356606</v>
      </c>
      <c r="D318" s="19">
        <v>0.65252416756176157</v>
      </c>
      <c r="E318" s="19">
        <v>0.20784103114930183</v>
      </c>
      <c r="F318" s="19">
        <v>0.20247046186895812</v>
      </c>
      <c r="G318" s="19">
        <v>0.25832438238453276</v>
      </c>
      <c r="H318" s="19">
        <v>0.26638023630504831</v>
      </c>
      <c r="I318" s="19">
        <v>0.12567132116004295</v>
      </c>
      <c r="J318" s="19">
        <v>8.2706766917293228E-2</v>
      </c>
      <c r="K318" s="19">
        <v>4.1353383458646614E-2</v>
      </c>
      <c r="L318" s="19">
        <v>0.44146079484425349</v>
      </c>
      <c r="M318" s="19">
        <v>0.1933404940923738</v>
      </c>
      <c r="N318" s="20"/>
      <c r="O318" s="20"/>
      <c r="P318" s="20"/>
      <c r="Q318" s="20"/>
      <c r="R318" s="20"/>
      <c r="S318" s="2"/>
      <c r="T318" s="2"/>
      <c r="U318" s="2"/>
      <c r="V318" s="2"/>
      <c r="W318" s="2"/>
      <c r="X318" s="2"/>
      <c r="Y318" s="2"/>
    </row>
    <row r="319" spans="1:25" s="1" customFormat="1" x14ac:dyDescent="0.25">
      <c r="A319" s="5" t="s">
        <v>10</v>
      </c>
      <c r="B319" s="4">
        <v>690</v>
      </c>
      <c r="C319" s="19">
        <v>0.29565217391304349</v>
      </c>
      <c r="D319" s="19">
        <v>0.6463768115942029</v>
      </c>
      <c r="E319" s="19">
        <v>0.23043478260869565</v>
      </c>
      <c r="F319" s="19">
        <v>0.22028985507246376</v>
      </c>
      <c r="G319" s="19">
        <v>0.25072463768115943</v>
      </c>
      <c r="H319" s="19">
        <v>0.26376811594202898</v>
      </c>
      <c r="I319" s="19">
        <v>0.11304347826086956</v>
      </c>
      <c r="J319" s="19">
        <v>8.5507246376811591E-2</v>
      </c>
      <c r="K319" s="19">
        <v>4.3478260869565216E-2</v>
      </c>
      <c r="L319" s="19">
        <v>0.43188405797101448</v>
      </c>
      <c r="M319" s="19">
        <v>0.2144927536231884</v>
      </c>
      <c r="N319" s="20"/>
      <c r="O319" s="20"/>
      <c r="P319" s="20"/>
      <c r="Q319" s="20"/>
      <c r="R319" s="20"/>
      <c r="S319" s="2"/>
      <c r="T319" s="2"/>
      <c r="U319" s="2"/>
      <c r="V319" s="2"/>
      <c r="W319" s="2"/>
      <c r="X319" s="2"/>
      <c r="Y319" s="2"/>
    </row>
    <row r="320" spans="1:25" s="14" customFormat="1" x14ac:dyDescent="0.25">
      <c r="A320" s="5" t="s">
        <v>9</v>
      </c>
      <c r="B320" s="4">
        <v>319</v>
      </c>
      <c r="C320" s="19">
        <v>0.31661442006269591</v>
      </c>
      <c r="D320" s="19">
        <v>0.65830721003134796</v>
      </c>
      <c r="E320" s="19">
        <v>0.16614420062695925</v>
      </c>
      <c r="F320" s="19">
        <v>0.13479623824451412</v>
      </c>
      <c r="G320" s="19">
        <v>0.26332288401253917</v>
      </c>
      <c r="H320" s="19">
        <v>0.2507836990595611</v>
      </c>
      <c r="I320" s="19">
        <v>0.14106583072100312</v>
      </c>
      <c r="J320" s="19">
        <v>5.329153605015674E-2</v>
      </c>
      <c r="K320" s="19">
        <v>3.1347962382445138E-2</v>
      </c>
      <c r="L320" s="19">
        <v>0.4890282131661442</v>
      </c>
      <c r="M320" s="19">
        <v>0.17868338557993729</v>
      </c>
      <c r="N320" s="20"/>
      <c r="O320" s="20"/>
      <c r="P320" s="20"/>
      <c r="Q320" s="20"/>
      <c r="R320" s="20"/>
      <c r="S320" s="2"/>
      <c r="T320" s="2"/>
      <c r="U320" s="2"/>
      <c r="V320" s="2"/>
      <c r="W320" s="2"/>
      <c r="X320" s="2"/>
      <c r="Y320" s="2"/>
    </row>
    <row r="321" spans="1:25" s="14" customFormat="1" x14ac:dyDescent="0.25">
      <c r="A321" s="5" t="s">
        <v>8</v>
      </c>
      <c r="B321" s="4">
        <v>343</v>
      </c>
      <c r="C321" s="19">
        <v>0.33527696793002915</v>
      </c>
      <c r="D321" s="19">
        <v>0.63848396501457727</v>
      </c>
      <c r="E321" s="19">
        <v>0.17784256559766765</v>
      </c>
      <c r="F321" s="19">
        <v>0.18658892128279883</v>
      </c>
      <c r="G321" s="19">
        <v>0.26530612244897961</v>
      </c>
      <c r="H321" s="19">
        <v>0.28862973760932947</v>
      </c>
      <c r="I321" s="19">
        <v>0.13411078717201166</v>
      </c>
      <c r="J321" s="19">
        <v>8.7463556851311949E-2</v>
      </c>
      <c r="K321" s="19">
        <v>4.3731778425655975E-2</v>
      </c>
      <c r="L321" s="19">
        <v>0.43148688046647232</v>
      </c>
      <c r="M321" s="19">
        <v>0.18075801749271136</v>
      </c>
      <c r="N321" s="20"/>
      <c r="O321" s="20"/>
      <c r="P321" s="20"/>
      <c r="Q321" s="20"/>
      <c r="R321" s="20"/>
      <c r="S321" s="2"/>
      <c r="T321" s="2"/>
      <c r="U321" s="2"/>
      <c r="V321" s="2"/>
      <c r="W321" s="2"/>
      <c r="X321" s="2"/>
      <c r="Y321" s="2"/>
    </row>
    <row r="322" spans="1:25" s="14" customFormat="1" x14ac:dyDescent="0.25">
      <c r="A322" s="5" t="s">
        <v>7</v>
      </c>
      <c r="B322" s="4">
        <v>234</v>
      </c>
      <c r="C322" s="19">
        <v>0.36324786324786323</v>
      </c>
      <c r="D322" s="19">
        <v>0.66666666666666663</v>
      </c>
      <c r="E322" s="19">
        <v>0.25213675213675213</v>
      </c>
      <c r="F322" s="19">
        <v>0.26923076923076922</v>
      </c>
      <c r="G322" s="19">
        <v>0.26923076923076922</v>
      </c>
      <c r="H322" s="19">
        <v>0.29059829059829062</v>
      </c>
      <c r="I322" s="19">
        <v>0.1623931623931624</v>
      </c>
      <c r="J322" s="19">
        <v>9.8290598290598288E-2</v>
      </c>
      <c r="K322" s="19">
        <v>3.8461538461538464E-2</v>
      </c>
      <c r="L322" s="19">
        <v>0.42307692307692307</v>
      </c>
      <c r="M322" s="19">
        <v>0.1623931623931624</v>
      </c>
      <c r="N322" s="20"/>
      <c r="O322" s="20"/>
      <c r="P322" s="20"/>
      <c r="Q322" s="20"/>
      <c r="R322" s="20"/>
      <c r="S322" s="2"/>
      <c r="T322" s="2"/>
      <c r="U322" s="2"/>
      <c r="V322" s="2"/>
      <c r="W322" s="2"/>
      <c r="X322" s="2"/>
      <c r="Y322" s="2"/>
    </row>
    <row r="323" spans="1:25" s="14" customFormat="1" x14ac:dyDescent="0.25">
      <c r="A323" s="5" t="s">
        <v>6</v>
      </c>
      <c r="B323" s="4">
        <v>276</v>
      </c>
      <c r="C323" s="19">
        <v>0.24275362318840579</v>
      </c>
      <c r="D323" s="19">
        <v>0.66666666666666663</v>
      </c>
      <c r="E323" s="19">
        <v>0.19927536231884058</v>
      </c>
      <c r="F323" s="19">
        <v>0.19927536231884058</v>
      </c>
      <c r="G323" s="19">
        <v>0.25362318840579712</v>
      </c>
      <c r="H323" s="19">
        <v>0.24275362318840579</v>
      </c>
      <c r="I323" s="19">
        <v>9.7826086956521743E-2</v>
      </c>
      <c r="J323" s="19">
        <v>9.0579710144927536E-2</v>
      </c>
      <c r="K323" s="19">
        <v>4.710144927536232E-2</v>
      </c>
      <c r="L323" s="19">
        <v>0.43840579710144928</v>
      </c>
      <c r="M323" s="19">
        <v>0.19927536231884058</v>
      </c>
      <c r="N323" s="20"/>
      <c r="O323" s="20"/>
      <c r="P323" s="20"/>
      <c r="Q323" s="20"/>
      <c r="R323" s="20"/>
      <c r="S323" s="2"/>
      <c r="T323" s="2"/>
      <c r="U323" s="2"/>
      <c r="V323" s="2"/>
      <c r="W323" s="2"/>
      <c r="X323" s="2"/>
      <c r="Y323" s="2"/>
    </row>
    <row r="324" spans="1:25" s="14" customFormat="1" x14ac:dyDescent="0.25">
      <c r="A324" s="5" t="s">
        <v>5</v>
      </c>
      <c r="B324" s="4">
        <v>968</v>
      </c>
      <c r="C324" s="19">
        <v>0.34194214876033058</v>
      </c>
      <c r="D324" s="19">
        <v>0.66425619834710747</v>
      </c>
      <c r="E324" s="19">
        <v>0.17768595041322313</v>
      </c>
      <c r="F324" s="19">
        <v>0.19731404958677687</v>
      </c>
      <c r="G324" s="19">
        <v>0.25929752066115702</v>
      </c>
      <c r="H324" s="19">
        <v>0.27892561983471076</v>
      </c>
      <c r="I324" s="19">
        <v>0.12603305785123967</v>
      </c>
      <c r="J324" s="19">
        <v>7.3347107438016534E-2</v>
      </c>
      <c r="K324" s="19">
        <v>3.9256198347107439E-2</v>
      </c>
      <c r="L324" s="19">
        <v>0.41942148760330578</v>
      </c>
      <c r="M324" s="19">
        <v>0.1787190082644628</v>
      </c>
      <c r="N324" s="20"/>
      <c r="O324" s="20"/>
      <c r="P324" s="20"/>
      <c r="Q324" s="20"/>
      <c r="R324" s="20"/>
      <c r="S324" s="2"/>
      <c r="T324" s="2"/>
      <c r="U324" s="2"/>
      <c r="V324" s="2"/>
      <c r="W324" s="2"/>
      <c r="X324" s="2"/>
      <c r="Y324" s="2"/>
    </row>
    <row r="325" spans="1:25" s="14" customFormat="1" x14ac:dyDescent="0.25">
      <c r="A325" s="5" t="s">
        <v>4</v>
      </c>
      <c r="B325" s="4">
        <v>837</v>
      </c>
      <c r="C325" s="19">
        <v>0.27001194743130225</v>
      </c>
      <c r="D325" s="19">
        <v>0.62962962962962965</v>
      </c>
      <c r="E325" s="19">
        <v>0.23894862604540024</v>
      </c>
      <c r="F325" s="19">
        <v>0.2031063321385902</v>
      </c>
      <c r="G325" s="19">
        <v>0.25328554360812428</v>
      </c>
      <c r="H325" s="19">
        <v>0.24970131421744324</v>
      </c>
      <c r="I325" s="19">
        <v>0.12066905615292713</v>
      </c>
      <c r="J325" s="19">
        <v>9.55794504181601E-2</v>
      </c>
      <c r="K325" s="19">
        <v>4.6594982078853049E-2</v>
      </c>
      <c r="L325" s="19">
        <v>0.4731182795698925</v>
      </c>
      <c r="M325" s="19">
        <v>0.21744324970131421</v>
      </c>
      <c r="N325" s="20"/>
      <c r="O325" s="20"/>
      <c r="P325" s="20"/>
      <c r="Q325" s="20"/>
      <c r="R325" s="20"/>
      <c r="S325" s="2"/>
      <c r="T325" s="2"/>
      <c r="U325" s="2"/>
      <c r="V325" s="2"/>
      <c r="W325" s="2"/>
      <c r="X325" s="2"/>
      <c r="Y325" s="2"/>
    </row>
    <row r="326" spans="1:25" s="14" customFormat="1" x14ac:dyDescent="0.25">
      <c r="A326" s="5" t="s">
        <v>3</v>
      </c>
      <c r="B326" s="4">
        <v>264</v>
      </c>
      <c r="C326" s="19">
        <v>0.11742424242424243</v>
      </c>
      <c r="D326" s="19">
        <v>0.47348484848484851</v>
      </c>
      <c r="E326" s="19">
        <v>6.4393939393939392E-2</v>
      </c>
      <c r="F326" s="19">
        <v>4.5454545454545456E-2</v>
      </c>
      <c r="G326" s="19">
        <v>0.125</v>
      </c>
      <c r="H326" s="19">
        <v>0.125</v>
      </c>
      <c r="I326" s="19">
        <v>4.1666666666666664E-2</v>
      </c>
      <c r="J326" s="19">
        <v>0.10984848484848485</v>
      </c>
      <c r="K326" s="19">
        <v>7.1969696969696975E-2</v>
      </c>
      <c r="L326" s="19">
        <v>0.35606060606060608</v>
      </c>
      <c r="M326" s="19">
        <v>0.32954545454545453</v>
      </c>
      <c r="N326" s="20"/>
      <c r="O326" s="20"/>
      <c r="P326" s="20"/>
      <c r="Q326" s="20"/>
      <c r="R326" s="20"/>
      <c r="S326" s="2"/>
      <c r="T326" s="2"/>
      <c r="U326" s="2"/>
      <c r="V326" s="2"/>
      <c r="W326" s="2"/>
      <c r="X326" s="2"/>
      <c r="Y326" s="2"/>
    </row>
    <row r="327" spans="1:25" s="14" customFormat="1" x14ac:dyDescent="0.25">
      <c r="A327" s="5" t="s">
        <v>2</v>
      </c>
      <c r="B327" s="4">
        <v>786</v>
      </c>
      <c r="C327" s="19">
        <v>0.2862595419847328</v>
      </c>
      <c r="D327" s="19">
        <v>0.62213740458015265</v>
      </c>
      <c r="E327" s="19">
        <v>0.19720101781170485</v>
      </c>
      <c r="F327" s="19">
        <v>0.20865139949109415</v>
      </c>
      <c r="G327" s="19">
        <v>0.2455470737913486</v>
      </c>
      <c r="H327" s="19">
        <v>0.23282442748091603</v>
      </c>
      <c r="I327" s="19">
        <v>9.0330788804071249E-2</v>
      </c>
      <c r="J327" s="19">
        <v>8.7786259541984726E-2</v>
      </c>
      <c r="K327" s="19">
        <v>3.4351145038167941E-2</v>
      </c>
      <c r="L327" s="19">
        <v>0.44529262086513993</v>
      </c>
      <c r="M327" s="19">
        <v>0.20992366412213739</v>
      </c>
      <c r="N327" s="20"/>
      <c r="O327" s="20"/>
      <c r="P327" s="20"/>
      <c r="Q327" s="20"/>
      <c r="R327" s="20"/>
      <c r="S327" s="2"/>
      <c r="T327" s="2"/>
      <c r="U327" s="2"/>
      <c r="V327" s="2"/>
      <c r="W327" s="2"/>
      <c r="X327" s="2"/>
      <c r="Y327" s="2"/>
    </row>
    <row r="328" spans="1:25" s="14" customFormat="1" x14ac:dyDescent="0.25">
      <c r="A328" s="5" t="s">
        <v>1</v>
      </c>
      <c r="B328" s="4">
        <v>291</v>
      </c>
      <c r="C328" s="19">
        <v>0.3951890034364261</v>
      </c>
      <c r="D328" s="19">
        <v>0.71134020618556704</v>
      </c>
      <c r="E328" s="19">
        <v>0.22680412371134021</v>
      </c>
      <c r="F328" s="19">
        <v>0.23367697594501718</v>
      </c>
      <c r="G328" s="19">
        <v>0.28522336769759449</v>
      </c>
      <c r="H328" s="19">
        <v>0.33333333333333331</v>
      </c>
      <c r="I328" s="19">
        <v>0.12714776632302405</v>
      </c>
      <c r="J328" s="19">
        <v>7.903780068728522E-2</v>
      </c>
      <c r="K328" s="19">
        <v>5.1546391752577317E-2</v>
      </c>
      <c r="L328" s="19">
        <v>0.44329896907216493</v>
      </c>
      <c r="M328" s="19">
        <v>0.14776632302405499</v>
      </c>
      <c r="N328" s="20"/>
      <c r="O328" s="20"/>
      <c r="P328" s="20"/>
      <c r="Q328" s="20"/>
      <c r="R328" s="20"/>
      <c r="S328" s="2"/>
      <c r="T328" s="2"/>
      <c r="U328" s="2"/>
      <c r="V328" s="2"/>
      <c r="W328" s="2"/>
      <c r="X328" s="2"/>
      <c r="Y328" s="2"/>
    </row>
    <row r="329" spans="1:25" s="14" customFormat="1" x14ac:dyDescent="0.25">
      <c r="A329" s="5" t="s">
        <v>0</v>
      </c>
      <c r="B329" s="4">
        <v>499</v>
      </c>
      <c r="C329" s="19">
        <v>0.38677354709418837</v>
      </c>
      <c r="D329" s="19">
        <v>0.75150300601202402</v>
      </c>
      <c r="E329" s="19">
        <v>0.28256513026052105</v>
      </c>
      <c r="F329" s="19">
        <v>0.25050100200400799</v>
      </c>
      <c r="G329" s="19">
        <v>0.32665330661322645</v>
      </c>
      <c r="H329" s="19">
        <v>0.34669338677354711</v>
      </c>
      <c r="I329" s="19">
        <v>0.21643286573146292</v>
      </c>
      <c r="J329" s="19">
        <v>6.0120240480961921E-2</v>
      </c>
      <c r="K329" s="19">
        <v>3.0060120240480961E-2</v>
      </c>
      <c r="L329" s="19">
        <v>0.47494989979959917</v>
      </c>
      <c r="M329" s="19">
        <v>0.12625250501002003</v>
      </c>
      <c r="N329" s="20"/>
      <c r="O329" s="20"/>
      <c r="P329" s="20"/>
      <c r="Q329" s="20"/>
      <c r="R329" s="20"/>
      <c r="S329" s="2"/>
      <c r="T329" s="2"/>
      <c r="U329" s="2"/>
      <c r="V329" s="2"/>
      <c r="W329" s="2"/>
      <c r="X329" s="2"/>
      <c r="Y329" s="2"/>
    </row>
    <row r="330" spans="1:25" s="14" customFormat="1" x14ac:dyDescent="0.25">
      <c r="C330" s="31"/>
      <c r="D330" s="31"/>
      <c r="E330" s="31"/>
      <c r="F330" s="31"/>
      <c r="G330" s="31"/>
      <c r="H330" s="31"/>
      <c r="I330" s="31"/>
      <c r="J330" s="31"/>
      <c r="K330" s="31"/>
      <c r="L330" s="31"/>
      <c r="M330" s="31"/>
      <c r="N330" s="31"/>
      <c r="O330" s="31"/>
      <c r="P330" s="31"/>
      <c r="Q330" s="31"/>
      <c r="R330" s="31"/>
    </row>
    <row r="331" spans="1:25" s="14" customFormat="1" x14ac:dyDescent="0.25">
      <c r="C331" s="31"/>
      <c r="D331" s="31"/>
      <c r="E331" s="31"/>
      <c r="F331" s="31"/>
      <c r="G331" s="31"/>
      <c r="H331" s="31"/>
      <c r="I331" s="31"/>
      <c r="J331" s="31"/>
      <c r="K331" s="31"/>
      <c r="L331" s="31"/>
      <c r="M331" s="31"/>
      <c r="N331" s="31"/>
      <c r="O331" s="31"/>
      <c r="P331" s="31"/>
      <c r="Q331" s="31"/>
      <c r="R331" s="31"/>
    </row>
    <row r="332" spans="1:25" s="14" customFormat="1" x14ac:dyDescent="0.25">
      <c r="C332" s="31"/>
      <c r="D332" s="31"/>
      <c r="E332" s="31"/>
      <c r="F332" s="31"/>
      <c r="G332" s="31"/>
      <c r="H332" s="31"/>
      <c r="I332" s="31"/>
      <c r="J332" s="31"/>
      <c r="K332" s="31"/>
      <c r="L332" s="31"/>
      <c r="M332" s="31"/>
      <c r="N332" s="31"/>
      <c r="O332" s="31"/>
      <c r="P332" s="31"/>
      <c r="Q332" s="31"/>
      <c r="R332" s="31"/>
    </row>
    <row r="333" spans="1:25" s="14" customFormat="1" x14ac:dyDescent="0.25">
      <c r="C333" s="31"/>
      <c r="D333" s="31"/>
      <c r="E333" s="31"/>
      <c r="F333" s="31"/>
      <c r="G333" s="31"/>
      <c r="H333" s="31"/>
      <c r="I333" s="31"/>
      <c r="J333" s="31"/>
      <c r="K333" s="31"/>
      <c r="L333" s="31"/>
      <c r="M333" s="31"/>
      <c r="N333" s="31"/>
      <c r="O333" s="31"/>
      <c r="P333" s="31"/>
      <c r="Q333" s="31"/>
      <c r="R333" s="31"/>
    </row>
    <row r="334" spans="1:25" s="14" customFormat="1" x14ac:dyDescent="0.25">
      <c r="C334" s="31"/>
      <c r="D334" s="31"/>
      <c r="E334" s="31"/>
      <c r="F334" s="31"/>
      <c r="G334" s="31"/>
      <c r="H334" s="31"/>
      <c r="I334" s="31"/>
      <c r="J334" s="31"/>
      <c r="K334" s="31"/>
      <c r="L334" s="31"/>
      <c r="M334" s="31"/>
      <c r="N334" s="31"/>
      <c r="O334" s="31"/>
      <c r="P334" s="31"/>
      <c r="Q334" s="31"/>
      <c r="R334" s="31"/>
    </row>
    <row r="335" spans="1:25" s="14" customFormat="1" x14ac:dyDescent="0.25">
      <c r="C335" s="31"/>
      <c r="D335" s="31"/>
      <c r="E335" s="31"/>
      <c r="F335" s="31"/>
      <c r="G335" s="31"/>
      <c r="H335" s="31"/>
      <c r="I335" s="31"/>
      <c r="J335" s="31"/>
      <c r="K335" s="31"/>
      <c r="L335" s="31"/>
      <c r="M335" s="31"/>
      <c r="N335" s="31"/>
      <c r="O335" s="31"/>
      <c r="P335" s="31"/>
      <c r="Q335" s="31"/>
      <c r="R335" s="31"/>
    </row>
    <row r="336" spans="1:25" s="14" customFormat="1" x14ac:dyDescent="0.25">
      <c r="C336" s="31"/>
      <c r="D336" s="31"/>
      <c r="E336" s="31"/>
      <c r="F336" s="31"/>
      <c r="G336" s="31"/>
      <c r="H336" s="31"/>
      <c r="I336" s="31"/>
      <c r="J336" s="31"/>
      <c r="K336" s="31"/>
      <c r="L336" s="31"/>
      <c r="M336" s="31"/>
      <c r="N336" s="31"/>
      <c r="O336" s="31"/>
      <c r="P336" s="31"/>
      <c r="Q336" s="31"/>
      <c r="R336" s="31"/>
    </row>
    <row r="337" spans="3:18" s="14" customFormat="1" x14ac:dyDescent="0.25">
      <c r="C337" s="31"/>
      <c r="D337" s="31"/>
      <c r="E337" s="31"/>
      <c r="F337" s="31"/>
      <c r="G337" s="31"/>
      <c r="H337" s="31"/>
      <c r="I337" s="31"/>
      <c r="J337" s="31"/>
      <c r="K337" s="31"/>
      <c r="L337" s="31"/>
      <c r="M337" s="31"/>
      <c r="N337" s="31"/>
      <c r="O337" s="31"/>
      <c r="P337" s="31"/>
      <c r="Q337" s="31"/>
      <c r="R337" s="31"/>
    </row>
    <row r="338" spans="3:18" s="14" customFormat="1" x14ac:dyDescent="0.25">
      <c r="C338" s="31"/>
      <c r="D338" s="31"/>
      <c r="E338" s="31"/>
      <c r="F338" s="31"/>
      <c r="G338" s="31"/>
      <c r="H338" s="31"/>
      <c r="I338" s="31"/>
      <c r="J338" s="31"/>
      <c r="K338" s="31"/>
      <c r="L338" s="31"/>
      <c r="M338" s="31"/>
      <c r="N338" s="31"/>
      <c r="O338" s="31"/>
      <c r="P338" s="31"/>
      <c r="Q338" s="31"/>
      <c r="R338" s="31"/>
    </row>
    <row r="339" spans="3:18" s="14" customFormat="1" x14ac:dyDescent="0.25">
      <c r="C339" s="31"/>
      <c r="D339" s="31"/>
      <c r="E339" s="31"/>
      <c r="F339" s="31"/>
      <c r="G339" s="31"/>
      <c r="H339" s="31"/>
      <c r="I339" s="31"/>
      <c r="J339" s="31"/>
      <c r="K339" s="31"/>
      <c r="L339" s="31"/>
      <c r="M339" s="31"/>
      <c r="N339" s="31"/>
      <c r="O339" s="31"/>
      <c r="P339" s="31"/>
      <c r="Q339" s="31"/>
      <c r="R339" s="31"/>
    </row>
    <row r="340" spans="3:18" s="14" customFormat="1" x14ac:dyDescent="0.25">
      <c r="C340" s="31"/>
      <c r="D340" s="31"/>
      <c r="E340" s="31"/>
      <c r="F340" s="31"/>
      <c r="G340" s="31"/>
      <c r="H340" s="31"/>
      <c r="I340" s="31"/>
      <c r="J340" s="31"/>
      <c r="K340" s="31"/>
      <c r="L340" s="31"/>
      <c r="M340" s="31"/>
      <c r="N340" s="31"/>
      <c r="O340" s="31"/>
      <c r="P340" s="31"/>
      <c r="Q340" s="31"/>
      <c r="R340" s="31"/>
    </row>
    <row r="341" spans="3:18" s="14" customFormat="1" x14ac:dyDescent="0.25">
      <c r="C341" s="31"/>
      <c r="D341" s="31"/>
      <c r="E341" s="31"/>
      <c r="F341" s="31"/>
      <c r="G341" s="31"/>
      <c r="H341" s="31"/>
      <c r="I341" s="31"/>
      <c r="J341" s="31"/>
      <c r="K341" s="31"/>
      <c r="L341" s="31"/>
      <c r="M341" s="31"/>
      <c r="N341" s="31"/>
      <c r="O341" s="31"/>
      <c r="P341" s="31"/>
      <c r="Q341" s="31"/>
      <c r="R341" s="31"/>
    </row>
    <row r="342" spans="3:18" s="14" customFormat="1" x14ac:dyDescent="0.25">
      <c r="C342" s="31"/>
      <c r="D342" s="31"/>
      <c r="E342" s="31"/>
      <c r="F342" s="31"/>
      <c r="G342" s="31"/>
      <c r="H342" s="31"/>
      <c r="I342" s="31"/>
      <c r="J342" s="31"/>
      <c r="K342" s="31"/>
      <c r="L342" s="31"/>
      <c r="M342" s="31"/>
      <c r="N342" s="31"/>
      <c r="O342" s="31"/>
      <c r="P342" s="31"/>
      <c r="Q342" s="31"/>
      <c r="R342" s="31"/>
    </row>
    <row r="343" spans="3:18" s="14" customFormat="1" x14ac:dyDescent="0.25">
      <c r="C343" s="31"/>
      <c r="D343" s="31"/>
      <c r="E343" s="31"/>
      <c r="F343" s="31"/>
      <c r="G343" s="31"/>
      <c r="H343" s="31"/>
      <c r="I343" s="31"/>
      <c r="J343" s="31"/>
      <c r="K343" s="31"/>
      <c r="L343" s="31"/>
      <c r="M343" s="31"/>
      <c r="N343" s="31"/>
      <c r="O343" s="31"/>
      <c r="P343" s="31"/>
      <c r="Q343" s="31"/>
      <c r="R343" s="31"/>
    </row>
    <row r="344" spans="3:18" s="14" customFormat="1" x14ac:dyDescent="0.25">
      <c r="C344" s="31"/>
      <c r="D344" s="31"/>
      <c r="E344" s="31"/>
      <c r="F344" s="31"/>
      <c r="G344" s="31"/>
      <c r="H344" s="31"/>
      <c r="I344" s="31"/>
      <c r="J344" s="31"/>
      <c r="K344" s="31"/>
      <c r="L344" s="31"/>
      <c r="M344" s="31"/>
      <c r="N344" s="31"/>
      <c r="O344" s="31"/>
      <c r="P344" s="31"/>
      <c r="Q344" s="31"/>
      <c r="R344" s="31"/>
    </row>
    <row r="345" spans="3:18" s="14" customFormat="1" x14ac:dyDescent="0.25">
      <c r="C345" s="31"/>
      <c r="D345" s="31"/>
      <c r="E345" s="31"/>
      <c r="F345" s="31"/>
      <c r="G345" s="31"/>
      <c r="H345" s="31"/>
      <c r="I345" s="31"/>
      <c r="J345" s="31"/>
      <c r="K345" s="31"/>
      <c r="L345" s="31"/>
      <c r="M345" s="31"/>
      <c r="N345" s="31"/>
      <c r="O345" s="31"/>
      <c r="P345" s="31"/>
      <c r="Q345" s="31"/>
      <c r="R345" s="31"/>
    </row>
    <row r="346" spans="3:18" s="14" customFormat="1" x14ac:dyDescent="0.25">
      <c r="C346" s="31"/>
      <c r="D346" s="31"/>
      <c r="E346" s="31"/>
      <c r="F346" s="31"/>
      <c r="G346" s="31"/>
      <c r="H346" s="31"/>
      <c r="I346" s="31"/>
      <c r="J346" s="31"/>
      <c r="K346" s="31"/>
      <c r="L346" s="31"/>
      <c r="M346" s="31"/>
      <c r="N346" s="31"/>
      <c r="O346" s="31"/>
      <c r="P346" s="31"/>
      <c r="Q346" s="31"/>
      <c r="R346" s="31"/>
    </row>
    <row r="347" spans="3:18" s="14" customFormat="1" x14ac:dyDescent="0.25">
      <c r="C347" s="31"/>
      <c r="D347" s="31"/>
      <c r="E347" s="31"/>
      <c r="F347" s="31"/>
      <c r="G347" s="31"/>
      <c r="H347" s="31"/>
      <c r="I347" s="31"/>
      <c r="J347" s="31"/>
      <c r="K347" s="31"/>
      <c r="L347" s="31"/>
      <c r="M347" s="31"/>
      <c r="N347" s="31"/>
      <c r="O347" s="31"/>
      <c r="P347" s="31"/>
      <c r="Q347" s="31"/>
      <c r="R347" s="31"/>
    </row>
    <row r="348" spans="3:18" s="14" customFormat="1" x14ac:dyDescent="0.25">
      <c r="C348" s="31"/>
      <c r="D348" s="31"/>
      <c r="E348" s="31"/>
      <c r="F348" s="31"/>
      <c r="G348" s="31"/>
      <c r="H348" s="31"/>
      <c r="I348" s="31"/>
      <c r="J348" s="31"/>
      <c r="K348" s="31"/>
      <c r="L348" s="31"/>
      <c r="M348" s="31"/>
      <c r="N348" s="31"/>
      <c r="O348" s="31"/>
      <c r="P348" s="31"/>
      <c r="Q348" s="31"/>
      <c r="R348" s="31"/>
    </row>
    <row r="349" spans="3:18" s="14" customFormat="1" x14ac:dyDescent="0.25">
      <c r="C349" s="31"/>
      <c r="D349" s="31"/>
      <c r="E349" s="31"/>
      <c r="F349" s="31"/>
      <c r="G349" s="31"/>
      <c r="H349" s="31"/>
      <c r="I349" s="31"/>
      <c r="J349" s="31"/>
      <c r="K349" s="31"/>
      <c r="L349" s="31"/>
      <c r="M349" s="31"/>
      <c r="N349" s="31"/>
      <c r="O349" s="31"/>
      <c r="P349" s="31"/>
      <c r="Q349" s="31"/>
      <c r="R349" s="31"/>
    </row>
    <row r="350" spans="3:18" s="14" customFormat="1" x14ac:dyDescent="0.25">
      <c r="C350" s="31"/>
      <c r="D350" s="31"/>
      <c r="E350" s="31"/>
      <c r="F350" s="31"/>
      <c r="G350" s="31"/>
      <c r="H350" s="31"/>
      <c r="I350" s="31"/>
      <c r="J350" s="31"/>
      <c r="K350" s="31"/>
      <c r="L350" s="31"/>
      <c r="M350" s="31"/>
      <c r="N350" s="31"/>
      <c r="O350" s="31"/>
      <c r="P350" s="31"/>
      <c r="Q350" s="31"/>
      <c r="R350" s="31"/>
    </row>
    <row r="351" spans="3:18" s="14" customFormat="1" x14ac:dyDescent="0.25">
      <c r="C351" s="31"/>
      <c r="D351" s="31"/>
      <c r="E351" s="31"/>
      <c r="F351" s="31"/>
      <c r="G351" s="31"/>
      <c r="H351" s="31"/>
      <c r="I351" s="31"/>
      <c r="J351" s="31"/>
      <c r="K351" s="31"/>
      <c r="L351" s="31"/>
      <c r="M351" s="31"/>
      <c r="N351" s="31"/>
      <c r="O351" s="31"/>
      <c r="P351" s="31"/>
      <c r="Q351" s="31"/>
      <c r="R351" s="31"/>
    </row>
    <row r="352" spans="3:18" s="14" customFormat="1" x14ac:dyDescent="0.25">
      <c r="C352" s="31"/>
      <c r="D352" s="31"/>
      <c r="E352" s="31"/>
      <c r="F352" s="31"/>
      <c r="G352" s="31"/>
      <c r="H352" s="31"/>
      <c r="I352" s="31"/>
      <c r="J352" s="31"/>
      <c r="K352" s="31"/>
      <c r="L352" s="31"/>
      <c r="M352" s="31"/>
      <c r="N352" s="31"/>
      <c r="O352" s="31"/>
      <c r="P352" s="31"/>
      <c r="Q352" s="31"/>
      <c r="R352" s="31"/>
    </row>
    <row r="353" spans="3:18" s="14" customFormat="1" x14ac:dyDescent="0.25">
      <c r="C353" s="31"/>
      <c r="D353" s="31"/>
      <c r="E353" s="31"/>
      <c r="F353" s="31"/>
      <c r="G353" s="31"/>
      <c r="H353" s="31"/>
      <c r="I353" s="31"/>
      <c r="J353" s="31"/>
      <c r="K353" s="31"/>
      <c r="L353" s="31"/>
      <c r="M353" s="31"/>
      <c r="N353" s="31"/>
      <c r="O353" s="31"/>
      <c r="P353" s="31"/>
      <c r="Q353" s="31"/>
      <c r="R353" s="31"/>
    </row>
    <row r="354" spans="3:18" s="14" customFormat="1" x14ac:dyDescent="0.25">
      <c r="C354" s="31"/>
      <c r="D354" s="31"/>
      <c r="E354" s="31"/>
      <c r="F354" s="31"/>
      <c r="G354" s="31"/>
      <c r="H354" s="31"/>
      <c r="I354" s="31"/>
      <c r="J354" s="31"/>
      <c r="K354" s="31"/>
      <c r="L354" s="31"/>
      <c r="M354" s="31"/>
      <c r="N354" s="31"/>
      <c r="O354" s="31"/>
      <c r="P354" s="31"/>
      <c r="Q354" s="31"/>
      <c r="R354" s="31"/>
    </row>
    <row r="355" spans="3:18" s="14" customFormat="1" x14ac:dyDescent="0.25">
      <c r="C355" s="31"/>
      <c r="D355" s="31"/>
      <c r="E355" s="31"/>
      <c r="F355" s="31"/>
      <c r="G355" s="31"/>
      <c r="H355" s="31"/>
      <c r="I355" s="31"/>
      <c r="J355" s="31"/>
      <c r="K355" s="31"/>
      <c r="L355" s="31"/>
      <c r="M355" s="31"/>
      <c r="N355" s="31"/>
      <c r="O355" s="31"/>
      <c r="P355" s="31"/>
      <c r="Q355" s="31"/>
      <c r="R355" s="31"/>
    </row>
    <row r="356" spans="3:18" s="14" customFormat="1" x14ac:dyDescent="0.25">
      <c r="C356" s="31"/>
      <c r="D356" s="31"/>
      <c r="E356" s="31"/>
      <c r="F356" s="31"/>
      <c r="G356" s="31"/>
      <c r="H356" s="31"/>
      <c r="I356" s="31"/>
      <c r="J356" s="31"/>
      <c r="K356" s="31"/>
      <c r="L356" s="31"/>
      <c r="M356" s="31"/>
      <c r="N356" s="31"/>
      <c r="O356" s="31"/>
      <c r="P356" s="31"/>
      <c r="Q356" s="31"/>
      <c r="R356" s="31"/>
    </row>
    <row r="357" spans="3:18" s="14" customFormat="1" x14ac:dyDescent="0.25">
      <c r="C357" s="31"/>
      <c r="D357" s="31"/>
      <c r="E357" s="31"/>
      <c r="F357" s="31"/>
      <c r="G357" s="31"/>
      <c r="H357" s="31"/>
      <c r="I357" s="31"/>
      <c r="J357" s="31"/>
      <c r="K357" s="31"/>
      <c r="L357" s="31"/>
      <c r="M357" s="31"/>
      <c r="N357" s="31"/>
      <c r="O357" s="31"/>
      <c r="P357" s="31"/>
      <c r="Q357" s="31"/>
      <c r="R357" s="31"/>
    </row>
    <row r="358" spans="3:18" s="14" customFormat="1" x14ac:dyDescent="0.25">
      <c r="C358" s="31"/>
      <c r="D358" s="31"/>
      <c r="E358" s="31"/>
      <c r="F358" s="31"/>
      <c r="G358" s="31"/>
      <c r="H358" s="31"/>
      <c r="I358" s="31"/>
      <c r="J358" s="31"/>
      <c r="K358" s="31"/>
      <c r="L358" s="31"/>
      <c r="M358" s="31"/>
      <c r="N358" s="31"/>
      <c r="O358" s="31"/>
      <c r="P358" s="31"/>
      <c r="Q358" s="31"/>
      <c r="R358" s="31"/>
    </row>
    <row r="359" spans="3:18" s="14" customFormat="1" x14ac:dyDescent="0.25">
      <c r="C359" s="31"/>
      <c r="D359" s="31"/>
      <c r="E359" s="31"/>
      <c r="F359" s="31"/>
      <c r="G359" s="31"/>
      <c r="H359" s="31"/>
      <c r="I359" s="31"/>
      <c r="J359" s="31"/>
      <c r="K359" s="31"/>
      <c r="L359" s="31"/>
      <c r="M359" s="31"/>
      <c r="N359" s="31"/>
      <c r="O359" s="31"/>
      <c r="P359" s="31"/>
      <c r="Q359" s="31"/>
      <c r="R359" s="31"/>
    </row>
    <row r="360" spans="3:18" s="14" customFormat="1" x14ac:dyDescent="0.25">
      <c r="C360" s="31"/>
      <c r="D360" s="31"/>
      <c r="E360" s="31"/>
      <c r="F360" s="31"/>
      <c r="G360" s="31"/>
      <c r="H360" s="31"/>
      <c r="I360" s="31"/>
      <c r="J360" s="31"/>
      <c r="K360" s="31"/>
      <c r="L360" s="31"/>
      <c r="M360" s="31"/>
      <c r="N360" s="31"/>
      <c r="O360" s="31"/>
      <c r="P360" s="31"/>
      <c r="Q360" s="31"/>
      <c r="R360" s="31"/>
    </row>
    <row r="361" spans="3:18" s="14" customFormat="1" x14ac:dyDescent="0.25">
      <c r="C361" s="31"/>
      <c r="D361" s="31"/>
      <c r="E361" s="31"/>
      <c r="F361" s="31"/>
      <c r="G361" s="31"/>
      <c r="H361" s="31"/>
      <c r="I361" s="31"/>
      <c r="J361" s="31"/>
      <c r="K361" s="31"/>
      <c r="L361" s="31"/>
      <c r="M361" s="31"/>
      <c r="N361" s="31"/>
      <c r="O361" s="31"/>
      <c r="P361" s="31"/>
      <c r="Q361" s="31"/>
      <c r="R361" s="31"/>
    </row>
    <row r="362" spans="3:18" s="14" customFormat="1" x14ac:dyDescent="0.25">
      <c r="C362" s="31"/>
      <c r="D362" s="31"/>
      <c r="E362" s="31"/>
      <c r="F362" s="31"/>
      <c r="G362" s="31"/>
      <c r="H362" s="31"/>
      <c r="I362" s="31"/>
      <c r="J362" s="31"/>
      <c r="K362" s="31"/>
      <c r="L362" s="31"/>
      <c r="M362" s="31"/>
      <c r="N362" s="31"/>
      <c r="O362" s="31"/>
      <c r="P362" s="31"/>
      <c r="Q362" s="31"/>
      <c r="R362" s="31"/>
    </row>
    <row r="363" spans="3:18" s="14" customFormat="1" x14ac:dyDescent="0.25">
      <c r="C363" s="31"/>
      <c r="D363" s="31"/>
      <c r="E363" s="31"/>
      <c r="F363" s="31"/>
      <c r="G363" s="31"/>
      <c r="H363" s="31"/>
      <c r="I363" s="31"/>
      <c r="J363" s="31"/>
      <c r="K363" s="31"/>
      <c r="L363" s="31"/>
      <c r="M363" s="31"/>
      <c r="N363" s="31"/>
      <c r="O363" s="31"/>
      <c r="P363" s="31"/>
      <c r="Q363" s="31"/>
      <c r="R363" s="31"/>
    </row>
    <row r="364" spans="3:18" s="14" customFormat="1" x14ac:dyDescent="0.25">
      <c r="C364" s="31"/>
      <c r="D364" s="31"/>
      <c r="E364" s="31"/>
      <c r="F364" s="31"/>
      <c r="G364" s="31"/>
      <c r="H364" s="31"/>
      <c r="I364" s="31"/>
      <c r="J364" s="31"/>
      <c r="K364" s="31"/>
      <c r="L364" s="31"/>
      <c r="M364" s="31"/>
      <c r="N364" s="31"/>
      <c r="O364" s="31"/>
      <c r="P364" s="31"/>
      <c r="Q364" s="31"/>
      <c r="R364" s="31"/>
    </row>
    <row r="365" spans="3:18" s="14" customFormat="1" x14ac:dyDescent="0.25">
      <c r="C365" s="31"/>
      <c r="D365" s="31"/>
      <c r="E365" s="31"/>
      <c r="F365" s="31"/>
      <c r="G365" s="31"/>
      <c r="H365" s="31"/>
      <c r="I365" s="31"/>
      <c r="J365" s="31"/>
      <c r="K365" s="31"/>
      <c r="L365" s="31"/>
      <c r="M365" s="31"/>
      <c r="N365" s="31"/>
      <c r="O365" s="31"/>
      <c r="P365" s="31"/>
      <c r="Q365" s="31"/>
      <c r="R365" s="31"/>
    </row>
    <row r="366" spans="3:18" s="14" customFormat="1" x14ac:dyDescent="0.25">
      <c r="C366" s="31"/>
      <c r="D366" s="31"/>
      <c r="E366" s="31"/>
      <c r="F366" s="31"/>
      <c r="G366" s="31"/>
      <c r="H366" s="31"/>
      <c r="I366" s="31"/>
      <c r="J366" s="31"/>
      <c r="K366" s="31"/>
      <c r="L366" s="31"/>
      <c r="M366" s="31"/>
      <c r="N366" s="31"/>
      <c r="O366" s="31"/>
      <c r="P366" s="31"/>
      <c r="Q366" s="31"/>
      <c r="R366" s="31"/>
    </row>
    <row r="367" spans="3:18" s="14" customFormat="1" x14ac:dyDescent="0.25">
      <c r="C367" s="31"/>
      <c r="D367" s="31"/>
      <c r="E367" s="31"/>
      <c r="F367" s="31"/>
      <c r="G367" s="31"/>
      <c r="H367" s="31"/>
      <c r="I367" s="31"/>
      <c r="J367" s="31"/>
      <c r="K367" s="31"/>
      <c r="L367" s="31"/>
      <c r="M367" s="31"/>
      <c r="N367" s="31"/>
      <c r="O367" s="31"/>
      <c r="P367" s="31"/>
      <c r="Q367" s="31"/>
      <c r="R367" s="31"/>
    </row>
    <row r="368" spans="3:18" s="14" customFormat="1" x14ac:dyDescent="0.25">
      <c r="C368" s="31"/>
      <c r="D368" s="31"/>
      <c r="E368" s="31"/>
      <c r="F368" s="31"/>
      <c r="G368" s="31"/>
      <c r="H368" s="31"/>
      <c r="I368" s="31"/>
      <c r="J368" s="31"/>
      <c r="K368" s="31"/>
      <c r="L368" s="31"/>
      <c r="M368" s="31"/>
      <c r="N368" s="31"/>
      <c r="O368" s="31"/>
      <c r="P368" s="31"/>
      <c r="Q368" s="31"/>
      <c r="R368" s="31"/>
    </row>
    <row r="369" spans="3:18" s="14" customFormat="1" x14ac:dyDescent="0.25">
      <c r="C369" s="31"/>
      <c r="D369" s="31"/>
      <c r="E369" s="31"/>
      <c r="F369" s="31"/>
      <c r="G369" s="31"/>
      <c r="H369" s="31"/>
      <c r="I369" s="31"/>
      <c r="J369" s="31"/>
      <c r="K369" s="31"/>
      <c r="L369" s="31"/>
      <c r="M369" s="31"/>
      <c r="N369" s="31"/>
      <c r="O369" s="31"/>
      <c r="P369" s="31"/>
      <c r="Q369" s="31"/>
      <c r="R369" s="31"/>
    </row>
    <row r="370" spans="3:18" s="14" customFormat="1" x14ac:dyDescent="0.25">
      <c r="C370" s="31"/>
      <c r="D370" s="31"/>
      <c r="E370" s="31"/>
      <c r="F370" s="31"/>
      <c r="G370" s="31"/>
      <c r="H370" s="31"/>
      <c r="I370" s="31"/>
      <c r="J370" s="31"/>
      <c r="K370" s="31"/>
      <c r="L370" s="31"/>
      <c r="M370" s="31"/>
      <c r="N370" s="31"/>
      <c r="O370" s="31"/>
      <c r="P370" s="31"/>
      <c r="Q370" s="31"/>
      <c r="R370" s="31"/>
    </row>
    <row r="371" spans="3:18" s="14" customFormat="1" x14ac:dyDescent="0.25">
      <c r="C371" s="31"/>
      <c r="D371" s="31"/>
      <c r="E371" s="31"/>
      <c r="F371" s="31"/>
      <c r="G371" s="31"/>
      <c r="H371" s="31"/>
      <c r="I371" s="31"/>
      <c r="J371" s="31"/>
      <c r="K371" s="31"/>
      <c r="L371" s="31"/>
      <c r="M371" s="31"/>
      <c r="N371" s="31"/>
      <c r="O371" s="31"/>
      <c r="P371" s="31"/>
      <c r="Q371" s="31"/>
      <c r="R371" s="31"/>
    </row>
    <row r="372" spans="3:18" s="14" customFormat="1" x14ac:dyDescent="0.25">
      <c r="C372" s="31"/>
      <c r="D372" s="31"/>
      <c r="E372" s="31"/>
      <c r="F372" s="31"/>
      <c r="G372" s="31"/>
      <c r="H372" s="31"/>
      <c r="I372" s="31"/>
      <c r="J372" s="31"/>
      <c r="K372" s="31"/>
      <c r="L372" s="31"/>
      <c r="M372" s="31"/>
      <c r="N372" s="31"/>
      <c r="O372" s="31"/>
      <c r="P372" s="31"/>
      <c r="Q372" s="31"/>
      <c r="R372" s="31"/>
    </row>
    <row r="373" spans="3:18" s="14" customFormat="1" x14ac:dyDescent="0.25">
      <c r="C373" s="31"/>
      <c r="D373" s="31"/>
      <c r="E373" s="31"/>
      <c r="F373" s="31"/>
      <c r="G373" s="31"/>
      <c r="H373" s="31"/>
      <c r="I373" s="31"/>
      <c r="J373" s="31"/>
      <c r="K373" s="31"/>
      <c r="L373" s="31"/>
      <c r="M373" s="31"/>
      <c r="N373" s="31"/>
      <c r="O373" s="31"/>
      <c r="P373" s="31"/>
      <c r="Q373" s="31"/>
      <c r="R373" s="31"/>
    </row>
    <row r="374" spans="3:18" s="14" customFormat="1" x14ac:dyDescent="0.25">
      <c r="C374" s="31"/>
      <c r="D374" s="31"/>
      <c r="E374" s="31"/>
      <c r="F374" s="31"/>
      <c r="G374" s="31"/>
      <c r="H374" s="31"/>
      <c r="I374" s="31"/>
      <c r="J374" s="31"/>
      <c r="K374" s="31"/>
      <c r="L374" s="31"/>
      <c r="M374" s="31"/>
      <c r="N374" s="31"/>
      <c r="O374" s="31"/>
      <c r="P374" s="31"/>
      <c r="Q374" s="31"/>
      <c r="R374" s="31"/>
    </row>
    <row r="375" spans="3:18" s="14" customFormat="1" x14ac:dyDescent="0.25">
      <c r="C375" s="31"/>
      <c r="D375" s="31"/>
      <c r="E375" s="31"/>
      <c r="F375" s="31"/>
      <c r="G375" s="31"/>
      <c r="H375" s="31"/>
      <c r="I375" s="31"/>
      <c r="J375" s="31"/>
      <c r="K375" s="31"/>
      <c r="L375" s="31"/>
      <c r="M375" s="31"/>
      <c r="N375" s="31"/>
      <c r="O375" s="31"/>
      <c r="P375" s="31"/>
      <c r="Q375" s="31"/>
      <c r="R375" s="31"/>
    </row>
    <row r="376" spans="3:18" s="14" customFormat="1" x14ac:dyDescent="0.25">
      <c r="C376" s="31"/>
      <c r="D376" s="31"/>
      <c r="E376" s="31"/>
      <c r="F376" s="31"/>
      <c r="G376" s="31"/>
      <c r="H376" s="31"/>
      <c r="I376" s="31"/>
      <c r="J376" s="31"/>
      <c r="K376" s="31"/>
      <c r="L376" s="31"/>
      <c r="M376" s="31"/>
      <c r="N376" s="31"/>
      <c r="O376" s="31"/>
      <c r="P376" s="31"/>
      <c r="Q376" s="31"/>
      <c r="R376" s="31"/>
    </row>
    <row r="377" spans="3:18" s="14" customFormat="1" x14ac:dyDescent="0.25">
      <c r="C377" s="31"/>
      <c r="D377" s="31"/>
      <c r="E377" s="31"/>
      <c r="F377" s="31"/>
      <c r="G377" s="31"/>
      <c r="H377" s="31"/>
      <c r="I377" s="31"/>
      <c r="J377" s="31"/>
      <c r="K377" s="31"/>
      <c r="L377" s="31"/>
      <c r="M377" s="31"/>
      <c r="N377" s="31"/>
      <c r="O377" s="31"/>
      <c r="P377" s="31"/>
      <c r="Q377" s="31"/>
      <c r="R377" s="31"/>
    </row>
    <row r="378" spans="3:18" s="14" customFormat="1" x14ac:dyDescent="0.25">
      <c r="C378" s="31"/>
      <c r="D378" s="31"/>
      <c r="E378" s="31"/>
      <c r="F378" s="31"/>
      <c r="G378" s="31"/>
      <c r="H378" s="31"/>
      <c r="I378" s="31"/>
      <c r="J378" s="31"/>
      <c r="K378" s="31"/>
      <c r="L378" s="31"/>
      <c r="M378" s="31"/>
      <c r="N378" s="31"/>
      <c r="O378" s="31"/>
      <c r="P378" s="31"/>
      <c r="Q378" s="31"/>
      <c r="R378" s="31"/>
    </row>
    <row r="379" spans="3:18" s="14" customFormat="1" x14ac:dyDescent="0.25">
      <c r="C379" s="31"/>
      <c r="D379" s="31"/>
      <c r="E379" s="31"/>
      <c r="F379" s="31"/>
      <c r="G379" s="31"/>
      <c r="H379" s="31"/>
      <c r="I379" s="31"/>
      <c r="J379" s="31"/>
      <c r="K379" s="31"/>
      <c r="L379" s="31"/>
      <c r="M379" s="31"/>
      <c r="N379" s="31"/>
      <c r="O379" s="31"/>
      <c r="P379" s="31"/>
      <c r="Q379" s="31"/>
      <c r="R379" s="31"/>
    </row>
    <row r="380" spans="3:18" s="14" customFormat="1" x14ac:dyDescent="0.25">
      <c r="C380" s="31"/>
      <c r="D380" s="31"/>
      <c r="E380" s="31"/>
      <c r="F380" s="31"/>
      <c r="G380" s="31"/>
      <c r="H380" s="31"/>
      <c r="I380" s="31"/>
      <c r="J380" s="31"/>
      <c r="K380" s="31"/>
      <c r="L380" s="31"/>
      <c r="M380" s="31"/>
      <c r="N380" s="31"/>
      <c r="O380" s="31"/>
      <c r="P380" s="31"/>
      <c r="Q380" s="31"/>
      <c r="R380" s="31"/>
    </row>
    <row r="381" spans="3:18" s="14" customFormat="1" x14ac:dyDescent="0.25">
      <c r="C381" s="31"/>
      <c r="D381" s="31"/>
      <c r="E381" s="31"/>
      <c r="F381" s="31"/>
      <c r="G381" s="31"/>
      <c r="H381" s="31"/>
      <c r="I381" s="31"/>
      <c r="J381" s="31"/>
      <c r="K381" s="31"/>
      <c r="L381" s="31"/>
      <c r="M381" s="31"/>
      <c r="N381" s="31"/>
      <c r="O381" s="31"/>
      <c r="P381" s="31"/>
      <c r="Q381" s="31"/>
      <c r="R381" s="31"/>
    </row>
    <row r="382" spans="3:18" s="14" customFormat="1" x14ac:dyDescent="0.25">
      <c r="C382" s="31"/>
      <c r="D382" s="31"/>
      <c r="E382" s="31"/>
      <c r="F382" s="31"/>
      <c r="G382" s="31"/>
      <c r="H382" s="31"/>
      <c r="I382" s="31"/>
      <c r="J382" s="31"/>
      <c r="K382" s="31"/>
      <c r="L382" s="31"/>
      <c r="M382" s="31"/>
      <c r="N382" s="31"/>
      <c r="O382" s="31"/>
      <c r="P382" s="31"/>
      <c r="Q382" s="31"/>
      <c r="R382" s="31"/>
    </row>
    <row r="383" spans="3:18" s="14" customFormat="1" x14ac:dyDescent="0.25">
      <c r="C383" s="31"/>
      <c r="D383" s="31"/>
      <c r="E383" s="31"/>
      <c r="F383" s="31"/>
      <c r="G383" s="31"/>
      <c r="H383" s="31"/>
      <c r="I383" s="31"/>
      <c r="J383" s="31"/>
      <c r="K383" s="31"/>
      <c r="L383" s="31"/>
      <c r="M383" s="31"/>
      <c r="N383" s="31"/>
      <c r="O383" s="31"/>
      <c r="P383" s="31"/>
      <c r="Q383" s="31"/>
      <c r="R383" s="31"/>
    </row>
    <row r="384" spans="3:18" s="14" customFormat="1" x14ac:dyDescent="0.25">
      <c r="C384" s="31"/>
      <c r="D384" s="31"/>
      <c r="E384" s="31"/>
      <c r="F384" s="31"/>
      <c r="G384" s="31"/>
      <c r="H384" s="31"/>
      <c r="I384" s="31"/>
      <c r="J384" s="31"/>
      <c r="K384" s="31"/>
      <c r="L384" s="31"/>
      <c r="M384" s="31"/>
      <c r="N384" s="31"/>
      <c r="O384" s="31"/>
      <c r="P384" s="31"/>
      <c r="Q384" s="31"/>
      <c r="R384" s="31"/>
    </row>
    <row r="385" spans="3:18" s="14" customFormat="1" x14ac:dyDescent="0.25">
      <c r="C385" s="31"/>
      <c r="D385" s="31"/>
      <c r="E385" s="31"/>
      <c r="F385" s="31"/>
      <c r="G385" s="31"/>
      <c r="H385" s="31"/>
      <c r="I385" s="31"/>
      <c r="J385" s="31"/>
      <c r="K385" s="31"/>
      <c r="L385" s="31"/>
      <c r="M385" s="31"/>
      <c r="N385" s="31"/>
      <c r="O385" s="31"/>
      <c r="P385" s="31"/>
      <c r="Q385" s="31"/>
      <c r="R385" s="31"/>
    </row>
    <row r="386" spans="3:18" s="14" customFormat="1" x14ac:dyDescent="0.25">
      <c r="C386" s="31"/>
      <c r="D386" s="31"/>
      <c r="E386" s="31"/>
      <c r="F386" s="31"/>
      <c r="G386" s="31"/>
      <c r="H386" s="31"/>
      <c r="I386" s="31"/>
      <c r="J386" s="31"/>
      <c r="K386" s="31"/>
      <c r="L386" s="31"/>
      <c r="M386" s="31"/>
      <c r="N386" s="31"/>
      <c r="O386" s="31"/>
      <c r="P386" s="31"/>
      <c r="Q386" s="31"/>
      <c r="R386" s="31"/>
    </row>
    <row r="387" spans="3:18" s="14" customFormat="1" x14ac:dyDescent="0.25">
      <c r="C387" s="31"/>
      <c r="D387" s="31"/>
      <c r="E387" s="31"/>
      <c r="F387" s="31"/>
      <c r="G387" s="31"/>
      <c r="H387" s="31"/>
      <c r="I387" s="31"/>
      <c r="J387" s="31"/>
      <c r="K387" s="31"/>
      <c r="L387" s="31"/>
      <c r="M387" s="31"/>
      <c r="N387" s="31"/>
      <c r="O387" s="31"/>
      <c r="P387" s="31"/>
      <c r="Q387" s="31"/>
      <c r="R387" s="31"/>
    </row>
    <row r="388" spans="3:18" s="14" customFormat="1" x14ac:dyDescent="0.25">
      <c r="C388" s="31"/>
      <c r="D388" s="31"/>
      <c r="E388" s="31"/>
      <c r="F388" s="31"/>
      <c r="G388" s="31"/>
      <c r="H388" s="31"/>
      <c r="I388" s="31"/>
      <c r="J388" s="31"/>
      <c r="K388" s="31"/>
      <c r="L388" s="31"/>
      <c r="M388" s="31"/>
      <c r="N388" s="31"/>
      <c r="O388" s="31"/>
      <c r="P388" s="31"/>
      <c r="Q388" s="31"/>
      <c r="R388" s="31"/>
    </row>
    <row r="389" spans="3:18" s="14" customFormat="1" x14ac:dyDescent="0.25">
      <c r="C389" s="31"/>
      <c r="D389" s="31"/>
      <c r="E389" s="31"/>
      <c r="F389" s="31"/>
      <c r="G389" s="31"/>
      <c r="H389" s="31"/>
      <c r="I389" s="31"/>
      <c r="J389" s="31"/>
      <c r="K389" s="31"/>
      <c r="L389" s="31"/>
      <c r="M389" s="31"/>
      <c r="N389" s="31"/>
      <c r="O389" s="31"/>
      <c r="P389" s="31"/>
      <c r="Q389" s="31"/>
      <c r="R389" s="31"/>
    </row>
    <row r="390" spans="3:18" s="14" customFormat="1" x14ac:dyDescent="0.25">
      <c r="C390" s="31"/>
      <c r="D390" s="31"/>
      <c r="E390" s="31"/>
      <c r="F390" s="31"/>
      <c r="G390" s="31"/>
      <c r="H390" s="31"/>
      <c r="I390" s="31"/>
      <c r="J390" s="31"/>
      <c r="K390" s="31"/>
      <c r="L390" s="31"/>
      <c r="M390" s="31"/>
      <c r="N390" s="31"/>
      <c r="O390" s="31"/>
      <c r="P390" s="31"/>
      <c r="Q390" s="31"/>
      <c r="R390" s="31"/>
    </row>
    <row r="391" spans="3:18" s="14" customFormat="1" x14ac:dyDescent="0.25">
      <c r="C391" s="31"/>
      <c r="D391" s="31"/>
      <c r="E391" s="31"/>
      <c r="F391" s="31"/>
      <c r="G391" s="31"/>
      <c r="H391" s="31"/>
      <c r="I391" s="31"/>
      <c r="J391" s="31"/>
      <c r="K391" s="31"/>
      <c r="L391" s="31"/>
      <c r="M391" s="31"/>
      <c r="N391" s="31"/>
      <c r="O391" s="31"/>
      <c r="P391" s="31"/>
      <c r="Q391" s="31"/>
      <c r="R391" s="31"/>
    </row>
    <row r="392" spans="3:18" s="14" customFormat="1" x14ac:dyDescent="0.25">
      <c r="C392" s="31"/>
      <c r="D392" s="31"/>
      <c r="E392" s="31"/>
      <c r="F392" s="31"/>
      <c r="G392" s="31"/>
      <c r="H392" s="31"/>
      <c r="I392" s="31"/>
      <c r="J392" s="31"/>
      <c r="K392" s="31"/>
      <c r="L392" s="31"/>
      <c r="M392" s="31"/>
      <c r="N392" s="31"/>
      <c r="O392" s="31"/>
      <c r="P392" s="31"/>
      <c r="Q392" s="31"/>
      <c r="R392" s="31"/>
    </row>
  </sheetData>
  <mergeCells count="2">
    <mergeCell ref="D3:J4"/>
    <mergeCell ref="D5:J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D510-DCCE-4189-9F35-2E5507021457}">
  <dimension ref="A1:BC248"/>
  <sheetViews>
    <sheetView workbookViewId="0">
      <pane ySplit="1" topLeftCell="A2" activePane="bottomLeft" state="frozenSplit"/>
      <selection pane="bottomLeft" activeCell="A2" sqref="A2"/>
    </sheetView>
  </sheetViews>
  <sheetFormatPr defaultRowHeight="15" x14ac:dyDescent="0.25"/>
  <cols>
    <col min="1" max="1" width="16" customWidth="1"/>
    <col min="3" max="3" width="16.28515625" style="32" customWidth="1"/>
    <col min="4" max="4" width="14.42578125" style="32" customWidth="1"/>
    <col min="5" max="5" width="22.85546875" style="32" customWidth="1"/>
    <col min="6" max="6" width="17.5703125" style="32" customWidth="1"/>
    <col min="7" max="7" width="16.85546875" style="32" customWidth="1"/>
    <col min="8" max="8" width="12.7109375" style="32" customWidth="1"/>
    <col min="9" max="9" width="34" style="32" bestFit="1" customWidth="1"/>
    <col min="10" max="10" width="25.28515625" style="32" customWidth="1"/>
    <col min="11" max="11" width="16" style="32" customWidth="1"/>
    <col min="12" max="12" width="18.28515625" style="32" customWidth="1"/>
    <col min="13" max="13" width="14.85546875" customWidth="1"/>
    <col min="14" max="14" width="9.7109375" customWidth="1"/>
    <col min="15" max="15" width="17.140625" customWidth="1"/>
    <col min="16" max="16" width="16.28515625" customWidth="1"/>
    <col min="17" max="17" width="18.85546875" customWidth="1"/>
    <col min="18" max="18" width="14.42578125" customWidth="1"/>
    <col min="19" max="19" width="16.140625" customWidth="1"/>
    <col min="20" max="20" width="11.140625" customWidth="1"/>
    <col min="22" max="23" width="19.5703125" customWidth="1"/>
    <col min="24" max="24" width="18.28515625" customWidth="1"/>
    <col min="25" max="25" width="21.42578125" bestFit="1" customWidth="1"/>
    <col min="26" max="55" width="9.140625" style="1"/>
  </cols>
  <sheetData>
    <row r="1" spans="1:25" ht="21" x14ac:dyDescent="0.25">
      <c r="A1" s="50" t="str">
        <f>HYPERLINK("#'Table of Contents'!A13","Table of Contents")</f>
        <v>Table of Contents</v>
      </c>
      <c r="B1" s="1"/>
      <c r="C1" s="18"/>
      <c r="D1" s="18"/>
      <c r="E1" s="18"/>
      <c r="F1" s="18"/>
      <c r="G1" s="18"/>
      <c r="H1" s="18"/>
      <c r="I1" s="18"/>
      <c r="J1" s="18"/>
      <c r="K1" s="18"/>
      <c r="L1" s="18"/>
      <c r="M1" s="1"/>
      <c r="N1" s="1"/>
      <c r="O1" s="1"/>
      <c r="P1" s="1"/>
      <c r="Q1" s="1"/>
      <c r="R1" s="1"/>
      <c r="S1" s="1"/>
      <c r="T1" s="1"/>
      <c r="U1" s="1"/>
      <c r="V1" s="1"/>
      <c r="W1" s="1"/>
      <c r="X1" s="1"/>
      <c r="Y1" s="1"/>
    </row>
    <row r="2" spans="1:25" x14ac:dyDescent="0.25">
      <c r="A2" s="1"/>
      <c r="B2" s="1"/>
      <c r="C2" s="18"/>
      <c r="D2" s="18"/>
      <c r="E2" s="18"/>
      <c r="F2" s="18"/>
      <c r="G2" s="18"/>
      <c r="H2" s="18"/>
      <c r="I2" s="18"/>
      <c r="J2" s="18"/>
      <c r="K2" s="18"/>
      <c r="L2" s="18"/>
      <c r="M2" s="1"/>
      <c r="N2" s="1"/>
      <c r="O2" s="1"/>
      <c r="P2" s="1"/>
      <c r="Q2" s="1"/>
      <c r="R2" s="1"/>
      <c r="S2" s="1"/>
      <c r="T2" s="1"/>
      <c r="U2" s="1"/>
      <c r="V2" s="1"/>
      <c r="W2" s="1"/>
      <c r="X2" s="1"/>
      <c r="Y2" s="1"/>
    </row>
    <row r="3" spans="1:25" x14ac:dyDescent="0.25">
      <c r="A3" s="1"/>
      <c r="B3" s="1"/>
      <c r="C3" s="18"/>
      <c r="D3" s="54" t="s">
        <v>229</v>
      </c>
      <c r="E3" s="54"/>
      <c r="F3" s="54"/>
      <c r="G3" s="54"/>
      <c r="H3" s="54"/>
      <c r="I3" s="54"/>
      <c r="J3" s="54"/>
      <c r="K3" s="18"/>
      <c r="L3" s="18"/>
      <c r="M3" s="1"/>
      <c r="N3" s="1"/>
      <c r="O3" s="1"/>
      <c r="P3" s="1"/>
      <c r="Q3" s="1"/>
      <c r="R3" s="1"/>
      <c r="S3" s="1"/>
      <c r="T3" s="1"/>
      <c r="U3" s="1"/>
      <c r="V3" s="1"/>
      <c r="W3" s="1"/>
      <c r="X3" s="1"/>
      <c r="Y3" s="1"/>
    </row>
    <row r="4" spans="1:25" x14ac:dyDescent="0.25">
      <c r="A4" s="1"/>
      <c r="B4" s="1"/>
      <c r="C4" s="18"/>
      <c r="D4" s="54"/>
      <c r="E4" s="54"/>
      <c r="F4" s="54"/>
      <c r="G4" s="54"/>
      <c r="H4" s="54"/>
      <c r="I4" s="54"/>
      <c r="J4" s="54"/>
      <c r="K4" s="18"/>
      <c r="L4" s="18"/>
      <c r="M4" s="1"/>
      <c r="N4" s="1"/>
      <c r="O4" s="1"/>
      <c r="P4" s="1"/>
      <c r="Q4" s="1"/>
      <c r="R4" s="1"/>
      <c r="S4" s="1"/>
      <c r="T4" s="1"/>
      <c r="U4" s="1"/>
      <c r="V4" s="1"/>
      <c r="W4" s="1"/>
      <c r="X4" s="1"/>
      <c r="Y4" s="1"/>
    </row>
    <row r="5" spans="1:25" x14ac:dyDescent="0.25">
      <c r="A5" s="1"/>
      <c r="B5" s="1"/>
      <c r="C5" s="18"/>
      <c r="D5" s="54"/>
      <c r="E5" s="54"/>
      <c r="F5" s="54"/>
      <c r="G5" s="54"/>
      <c r="H5" s="54"/>
      <c r="I5" s="54"/>
      <c r="J5" s="54"/>
      <c r="K5" s="18"/>
      <c r="L5" s="18"/>
      <c r="M5" s="1"/>
      <c r="N5" s="1"/>
      <c r="O5" s="1"/>
      <c r="P5" s="1"/>
      <c r="Q5" s="1"/>
      <c r="R5" s="1"/>
      <c r="S5" s="1"/>
      <c r="T5" s="1"/>
      <c r="U5" s="1"/>
      <c r="V5" s="1"/>
      <c r="W5" s="1"/>
      <c r="X5" s="1"/>
      <c r="Y5" s="1"/>
    </row>
    <row r="6" spans="1:25" x14ac:dyDescent="0.25">
      <c r="A6" s="1"/>
      <c r="B6" s="1"/>
      <c r="C6" s="18"/>
      <c r="D6" s="54"/>
      <c r="E6" s="54"/>
      <c r="F6" s="54"/>
      <c r="G6" s="54"/>
      <c r="H6" s="54"/>
      <c r="I6" s="54"/>
      <c r="J6" s="54"/>
      <c r="K6" s="18"/>
      <c r="L6" s="18"/>
      <c r="M6" s="1"/>
      <c r="N6" s="1"/>
      <c r="O6" s="1"/>
      <c r="P6" s="1"/>
      <c r="Q6" s="1"/>
      <c r="R6" s="1"/>
      <c r="S6" s="1"/>
      <c r="T6" s="1"/>
      <c r="U6" s="1"/>
      <c r="V6" s="1"/>
      <c r="W6" s="1"/>
      <c r="X6" s="1"/>
      <c r="Y6" s="1"/>
    </row>
    <row r="7" spans="1:25" x14ac:dyDescent="0.25">
      <c r="A7" s="1"/>
      <c r="B7" s="1"/>
      <c r="C7" s="18"/>
      <c r="D7" s="18"/>
      <c r="E7" s="18"/>
      <c r="F7" s="18"/>
      <c r="G7" s="18"/>
      <c r="H7" s="18"/>
      <c r="I7" s="18"/>
      <c r="J7" s="18"/>
      <c r="K7" s="18"/>
      <c r="L7" s="18"/>
      <c r="M7" s="1"/>
      <c r="N7" s="1"/>
      <c r="O7" s="1"/>
      <c r="P7" s="1"/>
      <c r="Q7" s="1"/>
      <c r="R7" s="1"/>
      <c r="S7" s="1"/>
      <c r="T7" s="1"/>
      <c r="U7" s="1"/>
      <c r="V7" s="1"/>
      <c r="W7" s="1"/>
      <c r="X7" s="1"/>
      <c r="Y7" s="1"/>
    </row>
    <row r="8" spans="1:25" x14ac:dyDescent="0.25">
      <c r="A8" s="1"/>
      <c r="B8" s="1"/>
      <c r="C8" s="18"/>
      <c r="D8" s="18"/>
      <c r="E8" s="18"/>
      <c r="F8" s="18"/>
      <c r="G8" s="18"/>
      <c r="H8" s="18"/>
      <c r="I8" s="18"/>
      <c r="J8" s="18"/>
      <c r="K8" s="18"/>
      <c r="L8" s="18"/>
      <c r="M8" s="1"/>
      <c r="N8" s="1"/>
      <c r="O8" s="1"/>
      <c r="P8" s="1"/>
      <c r="Q8" s="1"/>
      <c r="R8" s="1"/>
      <c r="S8" s="1"/>
      <c r="T8" s="1"/>
      <c r="U8" s="1"/>
      <c r="V8" s="1"/>
      <c r="W8" s="1"/>
      <c r="X8" s="1"/>
      <c r="Y8" s="1"/>
    </row>
    <row r="9" spans="1:25" x14ac:dyDescent="0.25">
      <c r="A9" s="1"/>
      <c r="B9" s="1"/>
      <c r="C9" s="18"/>
      <c r="D9" s="18"/>
      <c r="E9" s="18"/>
      <c r="F9" s="18"/>
      <c r="G9" s="18"/>
      <c r="H9" s="18"/>
      <c r="I9" s="18"/>
      <c r="J9" s="18"/>
      <c r="K9" s="18"/>
      <c r="L9" s="18"/>
      <c r="M9" s="1"/>
      <c r="N9" s="1"/>
      <c r="O9" s="1"/>
      <c r="P9" s="1"/>
      <c r="Q9" s="1"/>
      <c r="R9" s="1"/>
      <c r="S9" s="1"/>
      <c r="T9" s="1"/>
      <c r="U9" s="1"/>
      <c r="V9" s="1"/>
      <c r="W9" s="1"/>
      <c r="X9" s="1"/>
      <c r="Y9" s="1"/>
    </row>
    <row r="10" spans="1:25" x14ac:dyDescent="0.25">
      <c r="A10" s="1"/>
      <c r="B10" s="1"/>
      <c r="C10" s="18"/>
      <c r="D10" s="18"/>
      <c r="E10" s="18"/>
      <c r="F10" s="18"/>
      <c r="G10" s="18"/>
      <c r="H10" s="18"/>
      <c r="I10" s="18"/>
      <c r="J10" s="18"/>
      <c r="K10" s="18"/>
      <c r="L10" s="18"/>
      <c r="M10" s="1"/>
      <c r="N10" s="1"/>
      <c r="O10" s="1"/>
      <c r="P10" s="1"/>
      <c r="Q10" s="1"/>
      <c r="R10" s="1"/>
      <c r="S10" s="1"/>
      <c r="T10" s="1"/>
      <c r="U10" s="1"/>
      <c r="V10" s="1"/>
      <c r="W10" s="1"/>
      <c r="X10" s="1"/>
      <c r="Y10" s="1"/>
    </row>
    <row r="11" spans="1:25" s="1" customFormat="1" x14ac:dyDescent="0.25">
      <c r="A11" s="1" t="s">
        <v>462</v>
      </c>
      <c r="C11" s="18"/>
      <c r="D11" s="18"/>
      <c r="E11" s="18"/>
      <c r="F11" s="18"/>
      <c r="G11" s="18"/>
      <c r="H11" s="18"/>
      <c r="I11" s="18"/>
      <c r="J11" s="18"/>
      <c r="K11" s="18"/>
      <c r="L11" s="18"/>
    </row>
    <row r="12" spans="1:25" s="1" customFormat="1" x14ac:dyDescent="0.25">
      <c r="C12" s="18"/>
      <c r="D12" s="18"/>
      <c r="E12" s="18"/>
      <c r="F12" s="18"/>
      <c r="G12" s="18"/>
      <c r="H12" s="18"/>
      <c r="I12" s="18"/>
      <c r="J12" s="18"/>
      <c r="K12" s="18"/>
      <c r="L12" s="18"/>
    </row>
    <row r="13" spans="1:25" s="1" customFormat="1" x14ac:dyDescent="0.25">
      <c r="A13" s="7" t="s">
        <v>16</v>
      </c>
      <c r="B13" s="7" t="s">
        <v>15</v>
      </c>
      <c r="C13" s="10" t="s">
        <v>14</v>
      </c>
      <c r="D13" s="10" t="s">
        <v>43</v>
      </c>
      <c r="E13" s="9"/>
      <c r="F13" s="9"/>
      <c r="G13" s="9"/>
      <c r="H13" s="9"/>
      <c r="I13" s="9"/>
      <c r="J13" s="9"/>
      <c r="K13" s="9"/>
      <c r="L13" s="9"/>
      <c r="M13" s="8"/>
      <c r="N13" s="8"/>
      <c r="O13" s="8"/>
      <c r="P13" s="8"/>
      <c r="Q13" s="8"/>
      <c r="R13" s="8"/>
      <c r="S13" s="8"/>
      <c r="T13" s="8"/>
      <c r="U13" s="8"/>
      <c r="V13" s="8"/>
      <c r="W13" s="8"/>
      <c r="X13" s="8"/>
      <c r="Y13" s="8"/>
    </row>
    <row r="14" spans="1:25" s="1" customFormat="1" x14ac:dyDescent="0.25">
      <c r="A14" s="6" t="s">
        <v>11</v>
      </c>
      <c r="B14" s="4">
        <v>3674</v>
      </c>
      <c r="C14" s="19">
        <v>0.67964071856287422</v>
      </c>
      <c r="D14" s="19">
        <v>0.32035928143712578</v>
      </c>
      <c r="E14" s="20"/>
      <c r="F14" s="20"/>
      <c r="G14" s="20"/>
      <c r="H14" s="20"/>
      <c r="I14" s="20"/>
      <c r="J14" s="20"/>
      <c r="K14" s="20"/>
      <c r="L14" s="20"/>
      <c r="M14" s="2"/>
      <c r="N14" s="2"/>
      <c r="O14" s="2"/>
      <c r="P14" s="2"/>
      <c r="Q14" s="2"/>
      <c r="R14" s="2"/>
      <c r="S14" s="2"/>
      <c r="T14" s="2"/>
      <c r="U14" s="2"/>
      <c r="V14" s="2"/>
      <c r="W14" s="2"/>
      <c r="X14" s="2"/>
      <c r="Y14" s="2"/>
    </row>
    <row r="15" spans="1:25" s="1" customFormat="1" x14ac:dyDescent="0.25">
      <c r="A15" s="5" t="s">
        <v>10</v>
      </c>
      <c r="B15" s="4">
        <v>1348</v>
      </c>
      <c r="C15" s="19">
        <v>0.69807121661721072</v>
      </c>
      <c r="D15" s="19">
        <v>0.30192878338278933</v>
      </c>
      <c r="E15" s="20"/>
      <c r="F15" s="20"/>
      <c r="G15" s="20"/>
      <c r="H15" s="20"/>
      <c r="I15" s="20"/>
      <c r="J15" s="20"/>
      <c r="K15" s="20"/>
      <c r="L15" s="20"/>
      <c r="M15" s="2"/>
      <c r="N15" s="2"/>
      <c r="O15" s="2"/>
      <c r="P15" s="2"/>
    </row>
    <row r="16" spans="1:25" s="1" customFormat="1" x14ac:dyDescent="0.25">
      <c r="A16" s="5" t="s">
        <v>9</v>
      </c>
      <c r="B16" s="4">
        <v>616</v>
      </c>
      <c r="C16" s="19">
        <v>0.81331168831168832</v>
      </c>
      <c r="D16" s="19">
        <v>0.18668831168831168</v>
      </c>
      <c r="E16" s="20"/>
      <c r="F16" s="20"/>
      <c r="G16" s="20"/>
      <c r="H16" s="20"/>
      <c r="I16" s="20"/>
      <c r="J16" s="20"/>
      <c r="K16" s="20"/>
      <c r="L16" s="20"/>
      <c r="M16" s="2"/>
      <c r="N16" s="2"/>
      <c r="O16" s="2"/>
      <c r="P16" s="2"/>
    </row>
    <row r="17" spans="1:25" s="1" customFormat="1" x14ac:dyDescent="0.25">
      <c r="A17" s="5" t="s">
        <v>8</v>
      </c>
      <c r="B17" s="4">
        <v>743</v>
      </c>
      <c r="C17" s="19">
        <v>0.60430686406460299</v>
      </c>
      <c r="D17" s="19">
        <v>0.39569313593539707</v>
      </c>
      <c r="E17" s="20"/>
      <c r="F17" s="20"/>
      <c r="G17" s="20"/>
      <c r="H17" s="20"/>
      <c r="I17" s="20"/>
      <c r="J17" s="20"/>
      <c r="K17" s="20"/>
      <c r="L17" s="20"/>
      <c r="M17" s="2"/>
      <c r="N17" s="2"/>
      <c r="O17" s="2"/>
      <c r="P17" s="2"/>
    </row>
    <row r="18" spans="1:25" s="1" customFormat="1" x14ac:dyDescent="0.25">
      <c r="A18" s="5" t="s">
        <v>7</v>
      </c>
      <c r="B18" s="4">
        <v>430</v>
      </c>
      <c r="C18" s="19">
        <v>0.72558139534883725</v>
      </c>
      <c r="D18" s="19">
        <v>0.2744186046511628</v>
      </c>
      <c r="E18" s="20"/>
      <c r="F18" s="20"/>
      <c r="G18" s="20"/>
      <c r="H18" s="20"/>
      <c r="I18" s="20"/>
      <c r="J18" s="20"/>
      <c r="K18" s="20"/>
      <c r="L18" s="20"/>
      <c r="M18" s="2"/>
      <c r="N18" s="2"/>
      <c r="O18" s="2"/>
      <c r="P18" s="2"/>
    </row>
    <row r="19" spans="1:25" s="1" customFormat="1" x14ac:dyDescent="0.25">
      <c r="A19" s="5" t="s">
        <v>6</v>
      </c>
      <c r="B19" s="4">
        <v>537</v>
      </c>
      <c r="C19" s="19">
        <v>0.54748603351955305</v>
      </c>
      <c r="D19" s="19">
        <v>0.45251396648044695</v>
      </c>
      <c r="E19" s="20"/>
      <c r="F19" s="20"/>
      <c r="G19" s="20"/>
      <c r="H19" s="20"/>
      <c r="I19" s="20"/>
      <c r="J19" s="20"/>
      <c r="K19" s="20"/>
      <c r="L19" s="20"/>
      <c r="M19" s="2"/>
      <c r="N19" s="2"/>
      <c r="O19" s="2"/>
      <c r="P19" s="2"/>
    </row>
    <row r="20" spans="1:25" s="1" customFormat="1" x14ac:dyDescent="0.25">
      <c r="A20" s="5" t="s">
        <v>5</v>
      </c>
      <c r="B20" s="4">
        <v>2131</v>
      </c>
      <c r="C20" s="19">
        <v>0.72548099483810413</v>
      </c>
      <c r="D20" s="19">
        <v>0.27451900516189581</v>
      </c>
      <c r="E20" s="20"/>
      <c r="F20" s="20"/>
      <c r="G20" s="20"/>
      <c r="H20" s="20"/>
      <c r="I20" s="20"/>
      <c r="J20" s="20"/>
      <c r="K20" s="20"/>
      <c r="L20" s="20"/>
      <c r="M20" s="2"/>
      <c r="N20" s="2"/>
      <c r="O20" s="2"/>
      <c r="P20" s="2"/>
    </row>
    <row r="21" spans="1:25" s="1" customFormat="1" x14ac:dyDescent="0.25">
      <c r="A21" s="5" t="s">
        <v>4</v>
      </c>
      <c r="B21" s="4">
        <v>1401</v>
      </c>
      <c r="C21" s="19">
        <v>0.62526766595289074</v>
      </c>
      <c r="D21" s="19">
        <v>0.37473233404710921</v>
      </c>
      <c r="E21" s="20"/>
      <c r="F21" s="20"/>
      <c r="G21" s="20"/>
      <c r="H21" s="20"/>
      <c r="I21" s="20"/>
      <c r="J21" s="20"/>
      <c r="K21" s="20"/>
      <c r="L21" s="20"/>
      <c r="M21" s="2"/>
      <c r="N21" s="2"/>
      <c r="O21" s="2"/>
      <c r="P21" s="2"/>
    </row>
    <row r="22" spans="1:25" s="1" customFormat="1" x14ac:dyDescent="0.25">
      <c r="A22" s="5" t="s">
        <v>3</v>
      </c>
      <c r="B22" s="4">
        <v>994</v>
      </c>
      <c r="C22" s="19">
        <v>0.61871227364185111</v>
      </c>
      <c r="D22" s="19">
        <v>0.38128772635814889</v>
      </c>
      <c r="E22" s="20"/>
      <c r="F22" s="20"/>
      <c r="G22" s="20"/>
      <c r="H22" s="20"/>
      <c r="I22" s="20"/>
      <c r="J22" s="20"/>
      <c r="K22" s="20"/>
      <c r="L22" s="20"/>
      <c r="M22" s="2"/>
      <c r="N22" s="2"/>
      <c r="O22" s="2"/>
      <c r="P22" s="2"/>
    </row>
    <row r="23" spans="1:25" s="1" customFormat="1" x14ac:dyDescent="0.25">
      <c r="A23" s="5" t="s">
        <v>2</v>
      </c>
      <c r="B23" s="4">
        <v>1490</v>
      </c>
      <c r="C23" s="19">
        <v>0.65771812080536918</v>
      </c>
      <c r="D23" s="19">
        <v>0.34228187919463088</v>
      </c>
      <c r="E23" s="20"/>
      <c r="F23" s="20"/>
      <c r="G23" s="20"/>
      <c r="H23" s="20"/>
      <c r="I23" s="20"/>
      <c r="J23" s="20"/>
      <c r="K23" s="20"/>
      <c r="L23" s="20"/>
      <c r="M23" s="2"/>
      <c r="N23" s="2"/>
      <c r="O23" s="2"/>
      <c r="P23" s="2"/>
    </row>
    <row r="24" spans="1:25" s="1" customFormat="1" x14ac:dyDescent="0.25">
      <c r="A24" s="5" t="s">
        <v>1</v>
      </c>
      <c r="B24" s="4">
        <v>442</v>
      </c>
      <c r="C24" s="19">
        <v>0.75113122171945701</v>
      </c>
      <c r="D24" s="19">
        <v>0.24886877828054299</v>
      </c>
      <c r="E24" s="20"/>
      <c r="F24" s="20"/>
      <c r="G24" s="20"/>
      <c r="H24" s="20"/>
      <c r="I24" s="20"/>
      <c r="J24" s="20"/>
      <c r="K24" s="20"/>
      <c r="L24" s="20"/>
      <c r="M24" s="2"/>
      <c r="N24" s="2"/>
      <c r="O24" s="2"/>
      <c r="P24" s="2"/>
    </row>
    <row r="25" spans="1:25" s="1" customFormat="1" x14ac:dyDescent="0.25">
      <c r="A25" s="5" t="s">
        <v>0</v>
      </c>
      <c r="B25" s="4">
        <v>692</v>
      </c>
      <c r="C25" s="19">
        <v>0.77890173410404628</v>
      </c>
      <c r="D25" s="19">
        <v>0.22109826589595374</v>
      </c>
      <c r="E25" s="20"/>
      <c r="F25" s="20"/>
      <c r="G25" s="20"/>
      <c r="H25" s="20"/>
      <c r="I25" s="20"/>
      <c r="J25" s="20"/>
      <c r="K25" s="20"/>
      <c r="L25" s="20"/>
      <c r="M25" s="2"/>
      <c r="N25" s="2"/>
      <c r="O25" s="2"/>
      <c r="P25" s="2"/>
    </row>
    <row r="26" spans="1:25" s="1" customFormat="1" x14ac:dyDescent="0.25">
      <c r="C26" s="18"/>
      <c r="D26" s="18"/>
      <c r="E26" s="18"/>
      <c r="F26" s="18"/>
      <c r="G26" s="18"/>
      <c r="H26" s="18"/>
      <c r="I26" s="18"/>
      <c r="J26" s="18"/>
      <c r="K26" s="18"/>
      <c r="L26" s="18"/>
    </row>
    <row r="27" spans="1:25" s="1" customFormat="1" x14ac:dyDescent="0.25">
      <c r="A27" s="1" t="s">
        <v>463</v>
      </c>
      <c r="C27" s="18"/>
      <c r="D27" s="18"/>
      <c r="E27" s="18"/>
      <c r="F27" s="18"/>
      <c r="G27" s="18"/>
      <c r="H27" s="18"/>
      <c r="I27" s="18"/>
      <c r="J27" s="18"/>
      <c r="K27" s="18"/>
      <c r="L27" s="18"/>
    </row>
    <row r="28" spans="1:25" s="1" customFormat="1" x14ac:dyDescent="0.25">
      <c r="C28" s="18"/>
      <c r="D28" s="18"/>
      <c r="E28" s="18"/>
      <c r="F28" s="18"/>
      <c r="G28" s="18"/>
      <c r="H28" s="18"/>
      <c r="I28" s="18"/>
      <c r="J28" s="18"/>
      <c r="K28" s="18"/>
      <c r="L28" s="18"/>
    </row>
    <row r="29" spans="1:25" s="1" customFormat="1" ht="75" x14ac:dyDescent="0.25">
      <c r="A29" s="7" t="s">
        <v>16</v>
      </c>
      <c r="B29" s="7" t="s">
        <v>15</v>
      </c>
      <c r="C29" s="10" t="s">
        <v>464</v>
      </c>
      <c r="D29" s="10" t="s">
        <v>465</v>
      </c>
      <c r="E29" s="10" t="s">
        <v>466</v>
      </c>
      <c r="F29" s="9"/>
      <c r="G29" s="9"/>
      <c r="H29" s="9"/>
      <c r="I29" s="9"/>
      <c r="J29" s="9"/>
      <c r="K29" s="9"/>
      <c r="L29" s="9"/>
      <c r="M29" s="8"/>
      <c r="N29" s="8"/>
      <c r="O29" s="8"/>
      <c r="P29" s="8"/>
      <c r="Q29" s="8"/>
      <c r="R29" s="8"/>
      <c r="S29" s="8"/>
      <c r="T29" s="8"/>
      <c r="U29" s="8"/>
      <c r="V29" s="8"/>
      <c r="W29" s="8"/>
      <c r="X29" s="8"/>
      <c r="Y29" s="8"/>
    </row>
    <row r="30" spans="1:25" s="1" customFormat="1" x14ac:dyDescent="0.25">
      <c r="A30" s="6" t="s">
        <v>11</v>
      </c>
      <c r="B30" s="4">
        <v>2348</v>
      </c>
      <c r="C30" s="19">
        <v>0.52810902896081768</v>
      </c>
      <c r="D30" s="19">
        <v>0.11158432708688246</v>
      </c>
      <c r="E30" s="19">
        <v>0.36030664395229983</v>
      </c>
      <c r="F30" s="20"/>
      <c r="G30" s="20"/>
      <c r="H30" s="20"/>
      <c r="I30" s="20"/>
      <c r="J30" s="20"/>
      <c r="K30" s="20"/>
      <c r="L30" s="20"/>
      <c r="M30" s="2"/>
      <c r="N30" s="2"/>
      <c r="O30" s="2"/>
      <c r="P30" s="2"/>
      <c r="Q30" s="2"/>
      <c r="R30" s="2"/>
      <c r="S30" s="2"/>
      <c r="T30" s="2"/>
      <c r="U30" s="2"/>
      <c r="V30" s="2"/>
      <c r="W30" s="2"/>
      <c r="X30" s="2"/>
      <c r="Y30" s="2"/>
    </row>
    <row r="31" spans="1:25" s="1" customFormat="1" x14ac:dyDescent="0.25">
      <c r="A31" s="5" t="s">
        <v>10</v>
      </c>
      <c r="B31" s="4">
        <v>911</v>
      </c>
      <c r="C31" s="19">
        <v>0.54006586169045001</v>
      </c>
      <c r="D31" s="19">
        <v>0.10098792535675083</v>
      </c>
      <c r="E31" s="19">
        <v>0.3589462129527991</v>
      </c>
      <c r="F31" s="20"/>
      <c r="G31" s="20"/>
      <c r="H31" s="20"/>
      <c r="I31" s="20"/>
      <c r="J31" s="20"/>
      <c r="K31" s="20"/>
      <c r="L31" s="20"/>
      <c r="M31" s="2"/>
      <c r="N31" s="2"/>
      <c r="O31" s="2"/>
      <c r="P31" s="2"/>
      <c r="Q31" s="2"/>
    </row>
    <row r="32" spans="1:25" s="1" customFormat="1" x14ac:dyDescent="0.25">
      <c r="A32" s="5" t="s">
        <v>9</v>
      </c>
      <c r="B32" s="4">
        <v>481</v>
      </c>
      <c r="C32" s="19">
        <v>0.49688149688149691</v>
      </c>
      <c r="D32" s="19">
        <v>9.5634095634095639E-2</v>
      </c>
      <c r="E32" s="19">
        <v>0.40748440748440751</v>
      </c>
      <c r="F32" s="20"/>
      <c r="G32" s="20"/>
      <c r="H32" s="20"/>
      <c r="I32" s="20"/>
      <c r="J32" s="20"/>
      <c r="K32" s="20"/>
      <c r="L32" s="20"/>
      <c r="M32" s="2"/>
      <c r="N32" s="2"/>
      <c r="O32" s="2"/>
      <c r="P32" s="2"/>
      <c r="Q32" s="2"/>
    </row>
    <row r="33" spans="1:25" s="1" customFormat="1" x14ac:dyDescent="0.25">
      <c r="A33" s="5" t="s">
        <v>8</v>
      </c>
      <c r="B33" s="4">
        <v>405</v>
      </c>
      <c r="C33" s="19">
        <v>0.57283950617283952</v>
      </c>
      <c r="D33" s="19">
        <v>0.13333333333333333</v>
      </c>
      <c r="E33" s="19">
        <v>0.29382716049382718</v>
      </c>
      <c r="F33" s="20"/>
      <c r="G33" s="20"/>
      <c r="H33" s="20"/>
      <c r="I33" s="20"/>
      <c r="J33" s="20"/>
      <c r="K33" s="20"/>
      <c r="L33" s="20"/>
      <c r="M33" s="2"/>
      <c r="N33" s="2"/>
      <c r="O33" s="2"/>
      <c r="P33" s="2"/>
      <c r="Q33" s="2"/>
    </row>
    <row r="34" spans="1:25" s="1" customFormat="1" x14ac:dyDescent="0.25">
      <c r="A34" s="5" t="s">
        <v>7</v>
      </c>
      <c r="B34" s="4">
        <v>289</v>
      </c>
      <c r="C34" s="19">
        <v>0.56401384083044981</v>
      </c>
      <c r="D34" s="19">
        <v>0.12802768166089964</v>
      </c>
      <c r="E34" s="19">
        <v>0.30795847750865052</v>
      </c>
      <c r="F34" s="20"/>
      <c r="G34" s="20"/>
      <c r="H34" s="20"/>
      <c r="I34" s="20"/>
      <c r="J34" s="20"/>
      <c r="K34" s="20"/>
      <c r="L34" s="20"/>
      <c r="M34" s="2"/>
      <c r="N34" s="2"/>
      <c r="O34" s="2"/>
      <c r="P34" s="2"/>
      <c r="Q34" s="2"/>
    </row>
    <row r="35" spans="1:25" s="1" customFormat="1" x14ac:dyDescent="0.25">
      <c r="A35" s="5" t="s">
        <v>6</v>
      </c>
      <c r="B35" s="4">
        <v>262</v>
      </c>
      <c r="C35" s="19">
        <v>0.4351145038167939</v>
      </c>
      <c r="D35" s="19">
        <v>0.12595419847328243</v>
      </c>
      <c r="E35" s="19">
        <v>0.43893129770992367</v>
      </c>
      <c r="F35" s="20"/>
      <c r="G35" s="20"/>
      <c r="H35" s="20"/>
      <c r="I35" s="20"/>
      <c r="J35" s="20"/>
      <c r="K35" s="20"/>
      <c r="L35" s="20"/>
      <c r="M35" s="2"/>
      <c r="N35" s="2"/>
      <c r="O35" s="2"/>
      <c r="P35" s="2"/>
      <c r="Q35" s="2"/>
    </row>
    <row r="36" spans="1:25" s="1" customFormat="1" x14ac:dyDescent="0.25">
      <c r="A36" s="5" t="s">
        <v>5</v>
      </c>
      <c r="B36" s="4">
        <v>1456</v>
      </c>
      <c r="C36" s="19">
        <v>0.48557692307692307</v>
      </c>
      <c r="D36" s="19">
        <v>0.10370879120879122</v>
      </c>
      <c r="E36" s="19">
        <v>0.4107142857142857</v>
      </c>
      <c r="F36" s="20"/>
      <c r="G36" s="20"/>
      <c r="H36" s="20"/>
      <c r="I36" s="20"/>
      <c r="J36" s="20"/>
      <c r="K36" s="20"/>
      <c r="L36" s="20"/>
      <c r="M36" s="2"/>
      <c r="N36" s="2"/>
      <c r="O36" s="2"/>
      <c r="P36" s="2"/>
      <c r="Q36" s="2"/>
    </row>
    <row r="37" spans="1:25" s="1" customFormat="1" x14ac:dyDescent="0.25">
      <c r="A37" s="5" t="s">
        <v>4</v>
      </c>
      <c r="B37" s="4">
        <v>832</v>
      </c>
      <c r="C37" s="19">
        <v>0.60216346153846156</v>
      </c>
      <c r="D37" s="19">
        <v>0.1201923076923077</v>
      </c>
      <c r="E37" s="19">
        <v>0.27764423076923078</v>
      </c>
      <c r="F37" s="20"/>
      <c r="G37" s="20"/>
      <c r="H37" s="20"/>
      <c r="I37" s="20"/>
      <c r="J37" s="20"/>
      <c r="K37" s="20"/>
      <c r="L37" s="20"/>
      <c r="M37" s="2"/>
      <c r="N37" s="2"/>
      <c r="O37" s="2"/>
      <c r="P37" s="2"/>
      <c r="Q37" s="2"/>
    </row>
    <row r="38" spans="1:25" s="1" customFormat="1" x14ac:dyDescent="0.25">
      <c r="A38" s="5" t="s">
        <v>3</v>
      </c>
      <c r="B38" s="4">
        <v>592</v>
      </c>
      <c r="C38" s="19">
        <v>0.46790540540540543</v>
      </c>
      <c r="D38" s="19">
        <v>0.13513513513513514</v>
      </c>
      <c r="E38" s="19">
        <v>0.39695945945945948</v>
      </c>
      <c r="F38" s="20"/>
      <c r="G38" s="20"/>
      <c r="H38" s="20"/>
      <c r="I38" s="20"/>
      <c r="J38" s="20"/>
      <c r="K38" s="20"/>
      <c r="L38" s="20"/>
      <c r="M38" s="2"/>
      <c r="N38" s="2"/>
      <c r="O38" s="2"/>
      <c r="P38" s="2"/>
      <c r="Q38" s="2"/>
    </row>
    <row r="39" spans="1:25" s="1" customFormat="1" x14ac:dyDescent="0.25">
      <c r="A39" s="5" t="s">
        <v>2</v>
      </c>
      <c r="B39" s="4">
        <v>913</v>
      </c>
      <c r="C39" s="19">
        <v>0.55531215772179632</v>
      </c>
      <c r="D39" s="19">
        <v>0.11171960569550932</v>
      </c>
      <c r="E39" s="19">
        <v>0.33296823658269442</v>
      </c>
      <c r="F39" s="20"/>
      <c r="G39" s="20"/>
      <c r="H39" s="20"/>
      <c r="I39" s="20"/>
      <c r="J39" s="20"/>
      <c r="K39" s="20"/>
      <c r="L39" s="20"/>
      <c r="M39" s="2"/>
      <c r="N39" s="2"/>
      <c r="O39" s="2"/>
      <c r="P39" s="2"/>
      <c r="Q39" s="2"/>
    </row>
    <row r="40" spans="1:25" s="1" customFormat="1" x14ac:dyDescent="0.25">
      <c r="A40" s="5" t="s">
        <v>1</v>
      </c>
      <c r="B40" s="4">
        <v>318</v>
      </c>
      <c r="C40" s="19">
        <v>0.4779874213836478</v>
      </c>
      <c r="D40" s="19">
        <v>0.10062893081761007</v>
      </c>
      <c r="E40" s="19">
        <v>0.42138364779874216</v>
      </c>
      <c r="F40" s="20"/>
      <c r="G40" s="20"/>
      <c r="H40" s="20"/>
      <c r="I40" s="20"/>
      <c r="J40" s="20"/>
      <c r="K40" s="20"/>
      <c r="L40" s="20"/>
      <c r="M40" s="2"/>
      <c r="N40" s="2"/>
      <c r="O40" s="2"/>
      <c r="P40" s="2"/>
      <c r="Q40" s="2"/>
    </row>
    <row r="41" spans="1:25" s="1" customFormat="1" x14ac:dyDescent="0.25">
      <c r="A41" s="5" t="s">
        <v>0</v>
      </c>
      <c r="B41" s="4">
        <v>499</v>
      </c>
      <c r="C41" s="19">
        <v>0.57715430861723449</v>
      </c>
      <c r="D41" s="19">
        <v>8.4168336673346694E-2</v>
      </c>
      <c r="E41" s="19">
        <v>0.33867735470941884</v>
      </c>
      <c r="F41" s="20"/>
      <c r="G41" s="20"/>
      <c r="H41" s="20"/>
      <c r="I41" s="20"/>
      <c r="J41" s="20"/>
      <c r="K41" s="20"/>
      <c r="L41" s="20"/>
      <c r="M41" s="2"/>
      <c r="N41" s="2"/>
      <c r="O41" s="2"/>
      <c r="P41" s="2"/>
      <c r="Q41" s="2"/>
    </row>
    <row r="42" spans="1:25" s="1" customFormat="1" x14ac:dyDescent="0.25">
      <c r="C42" s="18"/>
      <c r="D42" s="18"/>
      <c r="E42" s="18"/>
      <c r="F42" s="18"/>
      <c r="G42" s="18"/>
      <c r="H42" s="18"/>
      <c r="I42" s="18"/>
      <c r="J42" s="18"/>
      <c r="K42" s="18"/>
      <c r="L42" s="18"/>
    </row>
    <row r="43" spans="1:25" s="1" customFormat="1" x14ac:dyDescent="0.25">
      <c r="A43" s="1" t="s">
        <v>467</v>
      </c>
      <c r="C43" s="18"/>
      <c r="D43" s="18"/>
      <c r="E43" s="18"/>
      <c r="F43" s="18"/>
      <c r="G43" s="18"/>
      <c r="H43" s="18"/>
      <c r="I43" s="18"/>
      <c r="J43" s="18"/>
      <c r="K43" s="18"/>
      <c r="L43" s="18"/>
    </row>
    <row r="44" spans="1:25" s="1" customFormat="1" x14ac:dyDescent="0.25">
      <c r="C44" s="18"/>
      <c r="D44" s="18"/>
      <c r="E44" s="18"/>
      <c r="F44" s="18"/>
      <c r="G44" s="18"/>
      <c r="H44" s="18"/>
      <c r="I44" s="18"/>
      <c r="J44" s="18"/>
      <c r="K44" s="18"/>
      <c r="L44" s="18"/>
    </row>
    <row r="45" spans="1:25" s="1" customFormat="1" ht="45" x14ac:dyDescent="0.25">
      <c r="A45" s="7" t="s">
        <v>16</v>
      </c>
      <c r="B45" s="7" t="s">
        <v>15</v>
      </c>
      <c r="C45" s="10" t="s">
        <v>468</v>
      </c>
      <c r="D45" s="10" t="s">
        <v>469</v>
      </c>
      <c r="E45" s="9"/>
      <c r="F45" s="9"/>
      <c r="G45" s="9"/>
      <c r="H45" s="9"/>
      <c r="I45" s="9"/>
      <c r="J45" s="9"/>
      <c r="K45" s="9"/>
      <c r="L45" s="9"/>
      <c r="M45" s="8"/>
      <c r="N45" s="8"/>
      <c r="O45" s="8"/>
      <c r="P45" s="8"/>
      <c r="Q45" s="8"/>
      <c r="R45" s="8"/>
      <c r="S45" s="8"/>
      <c r="T45" s="8"/>
      <c r="U45" s="8"/>
      <c r="V45" s="8"/>
      <c r="W45" s="8"/>
      <c r="X45" s="8"/>
      <c r="Y45" s="8"/>
    </row>
    <row r="46" spans="1:25" s="1" customFormat="1" x14ac:dyDescent="0.25">
      <c r="A46" s="6" t="s">
        <v>11</v>
      </c>
      <c r="B46" s="4">
        <v>2681</v>
      </c>
      <c r="C46" s="19">
        <v>0.76202909362178295</v>
      </c>
      <c r="D46" s="19">
        <v>0.23797090637821708</v>
      </c>
      <c r="E46" s="20" t="s">
        <v>370</v>
      </c>
      <c r="F46" s="20" t="s">
        <v>370</v>
      </c>
      <c r="G46" s="20" t="s">
        <v>370</v>
      </c>
      <c r="H46" s="20" t="s">
        <v>370</v>
      </c>
      <c r="I46" s="20" t="s">
        <v>370</v>
      </c>
      <c r="J46" s="20" t="s">
        <v>370</v>
      </c>
      <c r="K46" s="20" t="s">
        <v>370</v>
      </c>
      <c r="L46" s="20" t="s">
        <v>370</v>
      </c>
      <c r="M46" s="2" t="s">
        <v>370</v>
      </c>
      <c r="N46" s="2" t="s">
        <v>370</v>
      </c>
      <c r="O46" s="2" t="s">
        <v>370</v>
      </c>
      <c r="P46" s="2" t="s">
        <v>370</v>
      </c>
      <c r="Q46" s="2"/>
      <c r="R46" s="2"/>
      <c r="S46" s="2"/>
      <c r="T46" s="2"/>
      <c r="U46" s="2"/>
      <c r="V46" s="2"/>
      <c r="W46" s="2"/>
      <c r="X46" s="2"/>
      <c r="Y46" s="2"/>
    </row>
    <row r="47" spans="1:25" s="1" customFormat="1" x14ac:dyDescent="0.25">
      <c r="A47" s="5" t="s">
        <v>10</v>
      </c>
      <c r="B47" s="4">
        <v>1004</v>
      </c>
      <c r="C47" s="19">
        <v>0.75199203187250996</v>
      </c>
      <c r="D47" s="19">
        <v>0.24800796812749004</v>
      </c>
      <c r="E47" s="20" t="s">
        <v>370</v>
      </c>
      <c r="F47" s="20" t="s">
        <v>370</v>
      </c>
      <c r="G47" s="20" t="s">
        <v>370</v>
      </c>
      <c r="H47" s="20" t="s">
        <v>370</v>
      </c>
      <c r="I47" s="20" t="s">
        <v>370</v>
      </c>
      <c r="J47" s="20" t="s">
        <v>370</v>
      </c>
      <c r="K47" s="20" t="s">
        <v>370</v>
      </c>
      <c r="L47" s="20" t="s">
        <v>370</v>
      </c>
      <c r="M47" s="2" t="s">
        <v>370</v>
      </c>
      <c r="N47" s="2" t="s">
        <v>370</v>
      </c>
      <c r="O47" s="2" t="s">
        <v>370</v>
      </c>
      <c r="P47" s="2" t="s">
        <v>370</v>
      </c>
    </row>
    <row r="48" spans="1:25" s="1" customFormat="1" x14ac:dyDescent="0.25">
      <c r="A48" s="5" t="s">
        <v>9</v>
      </c>
      <c r="B48" s="4">
        <v>511</v>
      </c>
      <c r="C48" s="19">
        <v>0.76125244618395305</v>
      </c>
      <c r="D48" s="19">
        <v>0.23874755381604695</v>
      </c>
      <c r="E48" s="20" t="s">
        <v>370</v>
      </c>
      <c r="F48" s="20" t="s">
        <v>370</v>
      </c>
      <c r="G48" s="20" t="s">
        <v>370</v>
      </c>
      <c r="H48" s="20" t="s">
        <v>370</v>
      </c>
      <c r="I48" s="20" t="s">
        <v>370</v>
      </c>
      <c r="J48" s="20" t="s">
        <v>370</v>
      </c>
      <c r="K48" s="20" t="s">
        <v>370</v>
      </c>
      <c r="L48" s="20" t="s">
        <v>370</v>
      </c>
      <c r="M48" s="2" t="s">
        <v>370</v>
      </c>
      <c r="N48" s="2" t="s">
        <v>370</v>
      </c>
      <c r="O48" s="2" t="s">
        <v>370</v>
      </c>
      <c r="P48" s="2" t="s">
        <v>370</v>
      </c>
    </row>
    <row r="49" spans="1:25" s="1" customFormat="1" x14ac:dyDescent="0.25">
      <c r="A49" s="5" t="s">
        <v>8</v>
      </c>
      <c r="B49" s="4">
        <v>496</v>
      </c>
      <c r="C49" s="19">
        <v>0.7661290322580645</v>
      </c>
      <c r="D49" s="19">
        <v>0.23387096774193547</v>
      </c>
      <c r="E49" s="20" t="s">
        <v>370</v>
      </c>
      <c r="F49" s="20" t="s">
        <v>370</v>
      </c>
      <c r="G49" s="20" t="s">
        <v>370</v>
      </c>
      <c r="H49" s="20" t="s">
        <v>370</v>
      </c>
      <c r="I49" s="20" t="s">
        <v>370</v>
      </c>
      <c r="J49" s="20" t="s">
        <v>370</v>
      </c>
      <c r="K49" s="20" t="s">
        <v>370</v>
      </c>
      <c r="L49" s="20" t="s">
        <v>370</v>
      </c>
      <c r="M49" s="2" t="s">
        <v>370</v>
      </c>
      <c r="N49" s="2" t="s">
        <v>370</v>
      </c>
      <c r="O49" s="2" t="s">
        <v>370</v>
      </c>
      <c r="P49" s="2" t="s">
        <v>370</v>
      </c>
    </row>
    <row r="50" spans="1:25" s="1" customFormat="1" x14ac:dyDescent="0.25">
      <c r="A50" s="5" t="s">
        <v>7</v>
      </c>
      <c r="B50" s="4">
        <v>333</v>
      </c>
      <c r="C50" s="19">
        <v>0.75375375375375375</v>
      </c>
      <c r="D50" s="19">
        <v>0.24624624624624625</v>
      </c>
      <c r="E50" s="20" t="s">
        <v>370</v>
      </c>
      <c r="F50" s="20" t="s">
        <v>370</v>
      </c>
      <c r="G50" s="20" t="s">
        <v>370</v>
      </c>
      <c r="H50" s="20" t="s">
        <v>370</v>
      </c>
      <c r="I50" s="20" t="s">
        <v>370</v>
      </c>
      <c r="J50" s="20" t="s">
        <v>370</v>
      </c>
      <c r="K50" s="20" t="s">
        <v>370</v>
      </c>
      <c r="L50" s="20" t="s">
        <v>370</v>
      </c>
      <c r="M50" s="2" t="s">
        <v>370</v>
      </c>
      <c r="N50" s="2" t="s">
        <v>370</v>
      </c>
      <c r="O50" s="2" t="s">
        <v>370</v>
      </c>
      <c r="P50" s="2" t="s">
        <v>370</v>
      </c>
    </row>
    <row r="51" spans="1:25" s="1" customFormat="1" x14ac:dyDescent="0.25">
      <c r="A51" s="5" t="s">
        <v>6</v>
      </c>
      <c r="B51" s="4">
        <v>337</v>
      </c>
      <c r="C51" s="19">
        <v>0.79525222551928787</v>
      </c>
      <c r="D51" s="19">
        <v>0.20474777448071216</v>
      </c>
      <c r="E51" s="20" t="s">
        <v>370</v>
      </c>
      <c r="F51" s="20" t="s">
        <v>370</v>
      </c>
      <c r="G51" s="20" t="s">
        <v>370</v>
      </c>
      <c r="H51" s="20" t="s">
        <v>370</v>
      </c>
      <c r="I51" s="20" t="s">
        <v>370</v>
      </c>
      <c r="J51" s="20" t="s">
        <v>370</v>
      </c>
      <c r="K51" s="20" t="s">
        <v>370</v>
      </c>
      <c r="L51" s="20" t="s">
        <v>370</v>
      </c>
      <c r="M51" s="2" t="s">
        <v>370</v>
      </c>
      <c r="N51" s="2" t="s">
        <v>370</v>
      </c>
      <c r="O51" s="2" t="s">
        <v>370</v>
      </c>
      <c r="P51" s="2" t="s">
        <v>370</v>
      </c>
    </row>
    <row r="52" spans="1:25" s="1" customFormat="1" x14ac:dyDescent="0.25">
      <c r="A52" s="5" t="s">
        <v>5</v>
      </c>
      <c r="B52" s="4">
        <v>1651</v>
      </c>
      <c r="C52" s="19">
        <v>0.74379164142943666</v>
      </c>
      <c r="D52" s="19">
        <v>0.25620835857056329</v>
      </c>
      <c r="E52" s="20" t="s">
        <v>370</v>
      </c>
      <c r="F52" s="20" t="s">
        <v>370</v>
      </c>
      <c r="G52" s="20" t="s">
        <v>370</v>
      </c>
      <c r="H52" s="20" t="s">
        <v>370</v>
      </c>
      <c r="I52" s="20" t="s">
        <v>370</v>
      </c>
      <c r="J52" s="20" t="s">
        <v>370</v>
      </c>
      <c r="K52" s="20" t="s">
        <v>370</v>
      </c>
      <c r="L52" s="20" t="s">
        <v>370</v>
      </c>
      <c r="M52" s="2" t="s">
        <v>370</v>
      </c>
      <c r="N52" s="2" t="s">
        <v>370</v>
      </c>
      <c r="O52" s="2" t="s">
        <v>370</v>
      </c>
      <c r="P52" s="2" t="s">
        <v>370</v>
      </c>
    </row>
    <row r="53" spans="1:25" s="1" customFormat="1" x14ac:dyDescent="0.25">
      <c r="A53" s="5" t="s">
        <v>4</v>
      </c>
      <c r="B53" s="4">
        <v>973</v>
      </c>
      <c r="C53" s="19">
        <v>0.79342240493319627</v>
      </c>
      <c r="D53" s="19">
        <v>0.2065775950668037</v>
      </c>
      <c r="E53" s="20" t="s">
        <v>370</v>
      </c>
      <c r="F53" s="20" t="s">
        <v>370</v>
      </c>
      <c r="G53" s="20" t="s">
        <v>370</v>
      </c>
      <c r="H53" s="20" t="s">
        <v>370</v>
      </c>
      <c r="I53" s="20" t="s">
        <v>370</v>
      </c>
      <c r="J53" s="20" t="s">
        <v>370</v>
      </c>
      <c r="K53" s="20" t="s">
        <v>370</v>
      </c>
      <c r="L53" s="20" t="s">
        <v>370</v>
      </c>
      <c r="M53" s="2" t="s">
        <v>370</v>
      </c>
      <c r="N53" s="2" t="s">
        <v>370</v>
      </c>
      <c r="O53" s="2" t="s">
        <v>370</v>
      </c>
      <c r="P53" s="2" t="s">
        <v>370</v>
      </c>
    </row>
    <row r="54" spans="1:25" s="1" customFormat="1" x14ac:dyDescent="0.25">
      <c r="A54" s="5" t="s">
        <v>3</v>
      </c>
      <c r="B54" s="4">
        <v>636</v>
      </c>
      <c r="C54" s="19">
        <v>0.77515723270440251</v>
      </c>
      <c r="D54" s="19">
        <v>0.22484276729559749</v>
      </c>
      <c r="E54" s="20" t="s">
        <v>370</v>
      </c>
      <c r="F54" s="20" t="s">
        <v>370</v>
      </c>
      <c r="G54" s="20" t="s">
        <v>370</v>
      </c>
      <c r="H54" s="20" t="s">
        <v>370</v>
      </c>
      <c r="I54" s="20" t="s">
        <v>370</v>
      </c>
      <c r="J54" s="20" t="s">
        <v>370</v>
      </c>
      <c r="K54" s="20" t="s">
        <v>370</v>
      </c>
      <c r="L54" s="20" t="s">
        <v>370</v>
      </c>
      <c r="M54" s="2" t="s">
        <v>370</v>
      </c>
      <c r="N54" s="2" t="s">
        <v>370</v>
      </c>
      <c r="O54" s="2" t="s">
        <v>370</v>
      </c>
      <c r="P54" s="2" t="s">
        <v>370</v>
      </c>
    </row>
    <row r="55" spans="1:25" s="1" customFormat="1" x14ac:dyDescent="0.25">
      <c r="A55" s="5" t="s">
        <v>2</v>
      </c>
      <c r="B55" s="4">
        <v>1087</v>
      </c>
      <c r="C55" s="19">
        <v>0.78196872125114991</v>
      </c>
      <c r="D55" s="19">
        <v>0.21803127874885003</v>
      </c>
      <c r="E55" s="20" t="s">
        <v>370</v>
      </c>
      <c r="F55" s="20" t="s">
        <v>370</v>
      </c>
      <c r="G55" s="20" t="s">
        <v>370</v>
      </c>
      <c r="H55" s="20" t="s">
        <v>370</v>
      </c>
      <c r="I55" s="20" t="s">
        <v>370</v>
      </c>
      <c r="J55" s="20" t="s">
        <v>370</v>
      </c>
      <c r="K55" s="20" t="s">
        <v>370</v>
      </c>
      <c r="L55" s="20" t="s">
        <v>370</v>
      </c>
      <c r="M55" s="2" t="s">
        <v>370</v>
      </c>
      <c r="N55" s="2" t="s">
        <v>370</v>
      </c>
      <c r="O55" s="2" t="s">
        <v>370</v>
      </c>
      <c r="P55" s="2" t="s">
        <v>370</v>
      </c>
    </row>
    <row r="56" spans="1:25" s="1" customFormat="1" x14ac:dyDescent="0.25">
      <c r="A56" s="5" t="s">
        <v>1</v>
      </c>
      <c r="B56" s="4">
        <v>358</v>
      </c>
      <c r="C56" s="19">
        <v>0.7039106145251397</v>
      </c>
      <c r="D56" s="19">
        <v>0.29608938547486036</v>
      </c>
      <c r="E56" s="20" t="s">
        <v>370</v>
      </c>
      <c r="F56" s="20" t="s">
        <v>370</v>
      </c>
      <c r="G56" s="20" t="s">
        <v>370</v>
      </c>
      <c r="H56" s="20" t="s">
        <v>370</v>
      </c>
      <c r="I56" s="20" t="s">
        <v>370</v>
      </c>
      <c r="J56" s="20" t="s">
        <v>370</v>
      </c>
      <c r="K56" s="20" t="s">
        <v>370</v>
      </c>
      <c r="L56" s="20" t="s">
        <v>370</v>
      </c>
      <c r="M56" s="2" t="s">
        <v>370</v>
      </c>
      <c r="N56" s="2" t="s">
        <v>370</v>
      </c>
      <c r="O56" s="2" t="s">
        <v>370</v>
      </c>
      <c r="P56" s="2" t="s">
        <v>370</v>
      </c>
    </row>
    <row r="57" spans="1:25" s="1" customFormat="1" x14ac:dyDescent="0.25">
      <c r="A57" s="5" t="s">
        <v>0</v>
      </c>
      <c r="B57" s="4">
        <v>577</v>
      </c>
      <c r="C57" s="19">
        <v>0.74350086655112657</v>
      </c>
      <c r="D57" s="19">
        <v>0.25649913344887348</v>
      </c>
      <c r="E57" s="20" t="s">
        <v>370</v>
      </c>
      <c r="F57" s="20" t="s">
        <v>370</v>
      </c>
      <c r="G57" s="20" t="s">
        <v>370</v>
      </c>
      <c r="H57" s="20" t="s">
        <v>370</v>
      </c>
      <c r="I57" s="20" t="s">
        <v>370</v>
      </c>
      <c r="J57" s="20" t="s">
        <v>370</v>
      </c>
      <c r="K57" s="20" t="s">
        <v>370</v>
      </c>
      <c r="L57" s="20" t="s">
        <v>370</v>
      </c>
      <c r="M57" s="2" t="s">
        <v>370</v>
      </c>
      <c r="N57" s="2" t="s">
        <v>370</v>
      </c>
      <c r="O57" s="2" t="s">
        <v>370</v>
      </c>
      <c r="P57" s="2" t="s">
        <v>370</v>
      </c>
    </row>
    <row r="58" spans="1:25" s="1" customFormat="1" x14ac:dyDescent="0.25">
      <c r="C58" s="18"/>
      <c r="D58" s="18"/>
      <c r="E58" s="18"/>
      <c r="F58" s="18"/>
      <c r="G58" s="18"/>
      <c r="H58" s="18"/>
      <c r="I58" s="18"/>
      <c r="J58" s="18"/>
      <c r="K58" s="18"/>
      <c r="L58" s="18"/>
    </row>
    <row r="59" spans="1:25" s="1" customFormat="1" x14ac:dyDescent="0.25">
      <c r="A59" s="1" t="s">
        <v>470</v>
      </c>
      <c r="C59" s="18"/>
      <c r="D59" s="18"/>
      <c r="E59" s="18"/>
      <c r="F59" s="18"/>
      <c r="G59" s="18"/>
      <c r="H59" s="18"/>
      <c r="I59" s="18"/>
      <c r="J59" s="18"/>
      <c r="K59" s="18"/>
      <c r="L59" s="18"/>
    </row>
    <row r="60" spans="1:25" s="1" customFormat="1" x14ac:dyDescent="0.25">
      <c r="C60" s="18"/>
      <c r="D60" s="18"/>
      <c r="E60" s="18"/>
      <c r="F60" s="18"/>
      <c r="G60" s="18"/>
      <c r="H60" s="18"/>
      <c r="I60" s="18"/>
      <c r="J60" s="18"/>
      <c r="K60" s="18"/>
      <c r="L60" s="18"/>
    </row>
    <row r="61" spans="1:25" s="1" customFormat="1" x14ac:dyDescent="0.25">
      <c r="A61" s="7" t="s">
        <v>16</v>
      </c>
      <c r="B61" s="7" t="s">
        <v>15</v>
      </c>
      <c r="C61" s="10" t="s">
        <v>14</v>
      </c>
      <c r="D61" s="10" t="s">
        <v>43</v>
      </c>
      <c r="E61" s="9"/>
      <c r="F61" s="9"/>
      <c r="G61" s="9"/>
      <c r="H61" s="9"/>
      <c r="I61" s="9"/>
      <c r="J61" s="9"/>
      <c r="K61" s="9"/>
      <c r="L61" s="9"/>
      <c r="M61" s="8"/>
      <c r="N61" s="8"/>
      <c r="O61" s="8"/>
      <c r="P61" s="8"/>
      <c r="Q61" s="8"/>
      <c r="R61" s="8"/>
      <c r="S61" s="8"/>
      <c r="T61" s="8"/>
      <c r="U61" s="8"/>
      <c r="V61" s="8"/>
      <c r="W61" s="8"/>
      <c r="X61" s="8"/>
      <c r="Y61" s="8"/>
    </row>
    <row r="62" spans="1:25" s="1" customFormat="1" x14ac:dyDescent="0.25">
      <c r="A62" s="6" t="s">
        <v>11</v>
      </c>
      <c r="B62" s="4">
        <v>2342</v>
      </c>
      <c r="C62" s="19">
        <v>0.33689154568744661</v>
      </c>
      <c r="D62" s="19">
        <v>0.66310845431255339</v>
      </c>
      <c r="E62" s="20" t="s">
        <v>370</v>
      </c>
      <c r="F62" s="20" t="s">
        <v>370</v>
      </c>
      <c r="G62" s="20" t="s">
        <v>370</v>
      </c>
      <c r="H62" s="20" t="s">
        <v>370</v>
      </c>
      <c r="I62" s="20" t="s">
        <v>370</v>
      </c>
      <c r="J62" s="20" t="s">
        <v>370</v>
      </c>
      <c r="K62" s="20" t="s">
        <v>370</v>
      </c>
      <c r="L62" s="20" t="s">
        <v>370</v>
      </c>
      <c r="M62" s="2" t="s">
        <v>370</v>
      </c>
      <c r="N62" s="2" t="s">
        <v>370</v>
      </c>
      <c r="O62" s="2" t="s">
        <v>370</v>
      </c>
      <c r="P62" s="2" t="s">
        <v>370</v>
      </c>
      <c r="Q62" s="2"/>
      <c r="R62" s="2"/>
      <c r="S62" s="2"/>
      <c r="T62" s="2"/>
      <c r="U62" s="2"/>
      <c r="V62" s="2"/>
      <c r="W62" s="2"/>
      <c r="X62" s="2"/>
      <c r="Y62" s="2"/>
    </row>
    <row r="63" spans="1:25" s="1" customFormat="1" x14ac:dyDescent="0.25">
      <c r="A63" s="5" t="s">
        <v>10</v>
      </c>
      <c r="B63" s="4">
        <v>906</v>
      </c>
      <c r="C63" s="19">
        <v>0.30573951434878588</v>
      </c>
      <c r="D63" s="19">
        <v>0.69426048565121412</v>
      </c>
      <c r="E63" s="20" t="s">
        <v>370</v>
      </c>
      <c r="F63" s="20" t="s">
        <v>370</v>
      </c>
      <c r="G63" s="20" t="s">
        <v>370</v>
      </c>
      <c r="H63" s="20" t="s">
        <v>370</v>
      </c>
      <c r="I63" s="20" t="s">
        <v>370</v>
      </c>
      <c r="J63" s="20" t="s">
        <v>370</v>
      </c>
      <c r="K63" s="20" t="s">
        <v>370</v>
      </c>
      <c r="L63" s="20" t="s">
        <v>370</v>
      </c>
      <c r="M63" s="2" t="s">
        <v>370</v>
      </c>
      <c r="N63" s="2" t="s">
        <v>370</v>
      </c>
      <c r="O63" s="2" t="s">
        <v>370</v>
      </c>
      <c r="P63" s="2" t="s">
        <v>370</v>
      </c>
    </row>
    <row r="64" spans="1:25" s="1" customFormat="1" x14ac:dyDescent="0.25">
      <c r="A64" s="5" t="s">
        <v>9</v>
      </c>
      <c r="B64" s="4">
        <v>478</v>
      </c>
      <c r="C64" s="19">
        <v>0.44560669456066948</v>
      </c>
      <c r="D64" s="19">
        <v>0.55439330543933052</v>
      </c>
      <c r="E64" s="20" t="s">
        <v>370</v>
      </c>
      <c r="F64" s="20" t="s">
        <v>370</v>
      </c>
      <c r="G64" s="20" t="s">
        <v>370</v>
      </c>
      <c r="H64" s="20" t="s">
        <v>370</v>
      </c>
      <c r="I64" s="20" t="s">
        <v>370</v>
      </c>
      <c r="J64" s="20" t="s">
        <v>370</v>
      </c>
      <c r="K64" s="20" t="s">
        <v>370</v>
      </c>
      <c r="L64" s="20" t="s">
        <v>370</v>
      </c>
      <c r="M64" s="2" t="s">
        <v>370</v>
      </c>
      <c r="N64" s="2" t="s">
        <v>370</v>
      </c>
      <c r="O64" s="2" t="s">
        <v>370</v>
      </c>
      <c r="P64" s="2" t="s">
        <v>370</v>
      </c>
    </row>
    <row r="65" spans="1:25" s="1" customFormat="1" x14ac:dyDescent="0.25">
      <c r="A65" s="5" t="s">
        <v>8</v>
      </c>
      <c r="B65" s="4">
        <v>401</v>
      </c>
      <c r="C65" s="19">
        <v>0.29426433915211969</v>
      </c>
      <c r="D65" s="19">
        <v>0.70573566084788031</v>
      </c>
      <c r="E65" s="20" t="s">
        <v>370</v>
      </c>
      <c r="F65" s="20" t="s">
        <v>370</v>
      </c>
      <c r="G65" s="20" t="s">
        <v>370</v>
      </c>
      <c r="H65" s="20" t="s">
        <v>370</v>
      </c>
      <c r="I65" s="20" t="s">
        <v>370</v>
      </c>
      <c r="J65" s="20" t="s">
        <v>370</v>
      </c>
      <c r="K65" s="20" t="s">
        <v>370</v>
      </c>
      <c r="L65" s="20" t="s">
        <v>370</v>
      </c>
      <c r="M65" s="2" t="s">
        <v>370</v>
      </c>
      <c r="N65" s="2" t="s">
        <v>370</v>
      </c>
      <c r="O65" s="2" t="s">
        <v>370</v>
      </c>
      <c r="P65" s="2" t="s">
        <v>370</v>
      </c>
    </row>
    <row r="66" spans="1:25" s="1" customFormat="1" x14ac:dyDescent="0.25">
      <c r="A66" s="5" t="s">
        <v>7</v>
      </c>
      <c r="B66" s="4">
        <v>287</v>
      </c>
      <c r="C66" s="19">
        <v>0.33101045296167247</v>
      </c>
      <c r="D66" s="19">
        <v>0.66898954703832758</v>
      </c>
      <c r="E66" s="20" t="s">
        <v>370</v>
      </c>
      <c r="F66" s="20" t="s">
        <v>370</v>
      </c>
      <c r="G66" s="20" t="s">
        <v>370</v>
      </c>
      <c r="H66" s="20" t="s">
        <v>370</v>
      </c>
      <c r="I66" s="20" t="s">
        <v>370</v>
      </c>
      <c r="J66" s="20" t="s">
        <v>370</v>
      </c>
      <c r="K66" s="20" t="s">
        <v>370</v>
      </c>
      <c r="L66" s="20" t="s">
        <v>370</v>
      </c>
      <c r="M66" s="2" t="s">
        <v>370</v>
      </c>
      <c r="N66" s="2" t="s">
        <v>370</v>
      </c>
      <c r="O66" s="2" t="s">
        <v>370</v>
      </c>
      <c r="P66" s="2" t="s">
        <v>370</v>
      </c>
    </row>
    <row r="67" spans="1:25" s="1" customFormat="1" x14ac:dyDescent="0.25">
      <c r="A67" s="5" t="s">
        <v>6</v>
      </c>
      <c r="B67" s="4">
        <v>270</v>
      </c>
      <c r="C67" s="19">
        <v>0.31851851851851853</v>
      </c>
      <c r="D67" s="19">
        <v>0.68148148148148147</v>
      </c>
      <c r="E67" s="20" t="s">
        <v>370</v>
      </c>
      <c r="F67" s="20" t="s">
        <v>370</v>
      </c>
      <c r="G67" s="20" t="s">
        <v>370</v>
      </c>
      <c r="H67" s="20" t="s">
        <v>370</v>
      </c>
      <c r="I67" s="20" t="s">
        <v>370</v>
      </c>
      <c r="J67" s="20" t="s">
        <v>370</v>
      </c>
      <c r="K67" s="20" t="s">
        <v>370</v>
      </c>
      <c r="L67" s="20" t="s">
        <v>370</v>
      </c>
      <c r="M67" s="2" t="s">
        <v>370</v>
      </c>
      <c r="N67" s="2" t="s">
        <v>370</v>
      </c>
      <c r="O67" s="2" t="s">
        <v>370</v>
      </c>
      <c r="P67" s="2" t="s">
        <v>370</v>
      </c>
    </row>
    <row r="68" spans="1:25" s="1" customFormat="1" x14ac:dyDescent="0.25">
      <c r="A68" s="5" t="s">
        <v>5</v>
      </c>
      <c r="B68" s="4">
        <v>1462</v>
      </c>
      <c r="C68" s="19">
        <v>0.38645690834473323</v>
      </c>
      <c r="D68" s="19">
        <v>0.61354309165526677</v>
      </c>
      <c r="E68" s="20" t="s">
        <v>370</v>
      </c>
      <c r="F68" s="20" t="s">
        <v>370</v>
      </c>
      <c r="G68" s="20" t="s">
        <v>370</v>
      </c>
      <c r="H68" s="20" t="s">
        <v>370</v>
      </c>
      <c r="I68" s="20" t="s">
        <v>370</v>
      </c>
      <c r="J68" s="20" t="s">
        <v>370</v>
      </c>
      <c r="K68" s="20" t="s">
        <v>370</v>
      </c>
      <c r="L68" s="20" t="s">
        <v>370</v>
      </c>
      <c r="M68" s="2" t="s">
        <v>370</v>
      </c>
      <c r="N68" s="2" t="s">
        <v>370</v>
      </c>
      <c r="O68" s="2" t="s">
        <v>370</v>
      </c>
      <c r="P68" s="2" t="s">
        <v>370</v>
      </c>
    </row>
    <row r="69" spans="1:25" s="1" customFormat="1" x14ac:dyDescent="0.25">
      <c r="A69" s="5" t="s">
        <v>4</v>
      </c>
      <c r="B69" s="4">
        <v>824</v>
      </c>
      <c r="C69" s="19">
        <v>0.25728155339805825</v>
      </c>
      <c r="D69" s="19">
        <v>0.74271844660194175</v>
      </c>
      <c r="E69" s="20" t="s">
        <v>370</v>
      </c>
      <c r="F69" s="20" t="s">
        <v>370</v>
      </c>
      <c r="G69" s="20" t="s">
        <v>370</v>
      </c>
      <c r="H69" s="20" t="s">
        <v>370</v>
      </c>
      <c r="I69" s="20" t="s">
        <v>370</v>
      </c>
      <c r="J69" s="20" t="s">
        <v>370</v>
      </c>
      <c r="K69" s="20" t="s">
        <v>370</v>
      </c>
      <c r="L69" s="20" t="s">
        <v>370</v>
      </c>
      <c r="M69" s="2" t="s">
        <v>370</v>
      </c>
      <c r="N69" s="2" t="s">
        <v>370</v>
      </c>
      <c r="O69" s="2" t="s">
        <v>370</v>
      </c>
      <c r="P69" s="2" t="s">
        <v>370</v>
      </c>
    </row>
    <row r="70" spans="1:25" s="1" customFormat="1" x14ac:dyDescent="0.25">
      <c r="A70" s="5" t="s">
        <v>3</v>
      </c>
      <c r="B70" s="4">
        <v>584</v>
      </c>
      <c r="C70" s="19">
        <v>0.2910958904109589</v>
      </c>
      <c r="D70" s="19">
        <v>0.70890410958904104</v>
      </c>
      <c r="E70" s="20" t="s">
        <v>370</v>
      </c>
      <c r="F70" s="20" t="s">
        <v>370</v>
      </c>
      <c r="G70" s="20" t="s">
        <v>370</v>
      </c>
      <c r="H70" s="20" t="s">
        <v>370</v>
      </c>
      <c r="I70" s="20" t="s">
        <v>370</v>
      </c>
      <c r="J70" s="20" t="s">
        <v>370</v>
      </c>
      <c r="K70" s="20" t="s">
        <v>370</v>
      </c>
      <c r="L70" s="20" t="s">
        <v>370</v>
      </c>
      <c r="M70" s="2" t="s">
        <v>370</v>
      </c>
      <c r="N70" s="2" t="s">
        <v>370</v>
      </c>
      <c r="O70" s="2" t="s">
        <v>370</v>
      </c>
      <c r="P70" s="2" t="s">
        <v>370</v>
      </c>
    </row>
    <row r="71" spans="1:25" s="1" customFormat="1" x14ac:dyDescent="0.25">
      <c r="A71" s="5" t="s">
        <v>2</v>
      </c>
      <c r="B71" s="4">
        <v>908</v>
      </c>
      <c r="C71" s="19">
        <v>0.30396475770925108</v>
      </c>
      <c r="D71" s="19">
        <v>0.69603524229074887</v>
      </c>
      <c r="E71" s="20" t="s">
        <v>370</v>
      </c>
      <c r="F71" s="20" t="s">
        <v>370</v>
      </c>
      <c r="G71" s="20" t="s">
        <v>370</v>
      </c>
      <c r="H71" s="20" t="s">
        <v>370</v>
      </c>
      <c r="I71" s="20" t="s">
        <v>370</v>
      </c>
      <c r="J71" s="20" t="s">
        <v>370</v>
      </c>
      <c r="K71" s="20" t="s">
        <v>370</v>
      </c>
      <c r="L71" s="20" t="s">
        <v>370</v>
      </c>
      <c r="M71" s="2" t="s">
        <v>370</v>
      </c>
      <c r="N71" s="2" t="s">
        <v>370</v>
      </c>
      <c r="O71" s="2" t="s">
        <v>370</v>
      </c>
      <c r="P71" s="2" t="s">
        <v>370</v>
      </c>
    </row>
    <row r="72" spans="1:25" s="1" customFormat="1" x14ac:dyDescent="0.25">
      <c r="A72" s="5" t="s">
        <v>1</v>
      </c>
      <c r="B72" s="4">
        <v>316</v>
      </c>
      <c r="C72" s="19">
        <v>0.37341772151898733</v>
      </c>
      <c r="D72" s="19">
        <v>0.62658227848101267</v>
      </c>
      <c r="E72" s="20" t="s">
        <v>370</v>
      </c>
      <c r="F72" s="20" t="s">
        <v>370</v>
      </c>
      <c r="G72" s="20" t="s">
        <v>370</v>
      </c>
      <c r="H72" s="20" t="s">
        <v>370</v>
      </c>
      <c r="I72" s="20" t="s">
        <v>370</v>
      </c>
      <c r="J72" s="20" t="s">
        <v>370</v>
      </c>
      <c r="K72" s="20" t="s">
        <v>370</v>
      </c>
      <c r="L72" s="20" t="s">
        <v>370</v>
      </c>
      <c r="M72" s="2" t="s">
        <v>370</v>
      </c>
      <c r="N72" s="2" t="s">
        <v>370</v>
      </c>
      <c r="O72" s="2" t="s">
        <v>370</v>
      </c>
      <c r="P72" s="2" t="s">
        <v>370</v>
      </c>
    </row>
    <row r="73" spans="1:25" s="1" customFormat="1" x14ac:dyDescent="0.25">
      <c r="A73" s="5" t="s">
        <v>0</v>
      </c>
      <c r="B73" s="4">
        <v>512</v>
      </c>
      <c r="C73" s="19">
        <v>0.42578125</v>
      </c>
      <c r="D73" s="19">
        <v>0.57421875</v>
      </c>
      <c r="E73" s="20" t="s">
        <v>370</v>
      </c>
      <c r="F73" s="20" t="s">
        <v>370</v>
      </c>
      <c r="G73" s="20" t="s">
        <v>370</v>
      </c>
      <c r="H73" s="20" t="s">
        <v>370</v>
      </c>
      <c r="I73" s="20" t="s">
        <v>370</v>
      </c>
      <c r="J73" s="20" t="s">
        <v>370</v>
      </c>
      <c r="K73" s="20" t="s">
        <v>370</v>
      </c>
      <c r="L73" s="20" t="s">
        <v>370</v>
      </c>
      <c r="M73" s="2" t="s">
        <v>370</v>
      </c>
      <c r="N73" s="2" t="s">
        <v>370</v>
      </c>
      <c r="O73" s="2" t="s">
        <v>370</v>
      </c>
      <c r="P73" s="2" t="s">
        <v>370</v>
      </c>
    </row>
    <row r="74" spans="1:25" s="1" customFormat="1" x14ac:dyDescent="0.25">
      <c r="C74" s="18"/>
      <c r="D74" s="18"/>
      <c r="E74" s="18"/>
      <c r="F74" s="18"/>
      <c r="G74" s="18"/>
      <c r="H74" s="18"/>
      <c r="I74" s="18"/>
      <c r="J74" s="18"/>
      <c r="K74" s="18"/>
      <c r="L74" s="18"/>
    </row>
    <row r="75" spans="1:25" s="1" customFormat="1" x14ac:dyDescent="0.25">
      <c r="A75" s="1" t="s">
        <v>471</v>
      </c>
      <c r="C75" s="18"/>
      <c r="D75" s="18"/>
      <c r="E75" s="18"/>
      <c r="F75" s="18"/>
      <c r="G75" s="18"/>
      <c r="H75" s="18"/>
      <c r="I75" s="18"/>
      <c r="J75" s="18"/>
      <c r="K75" s="18"/>
      <c r="L75" s="18"/>
    </row>
    <row r="76" spans="1:25" s="1" customFormat="1" x14ac:dyDescent="0.25">
      <c r="C76" s="18"/>
      <c r="D76" s="18"/>
      <c r="E76" s="18"/>
      <c r="F76" s="18"/>
      <c r="G76" s="18"/>
      <c r="H76" s="18"/>
      <c r="I76" s="18"/>
      <c r="J76" s="18"/>
      <c r="K76" s="18"/>
      <c r="L76" s="18"/>
    </row>
    <row r="77" spans="1:25" s="1" customFormat="1" ht="105" x14ac:dyDescent="0.25">
      <c r="A77" s="7" t="s">
        <v>16</v>
      </c>
      <c r="B77" s="7" t="s">
        <v>15</v>
      </c>
      <c r="C77" s="10" t="s">
        <v>472</v>
      </c>
      <c r="D77" s="10" t="s">
        <v>473</v>
      </c>
      <c r="E77" s="9"/>
      <c r="F77" s="9"/>
      <c r="G77" s="9"/>
      <c r="H77" s="9"/>
      <c r="I77" s="9"/>
      <c r="J77" s="9"/>
      <c r="K77" s="9"/>
      <c r="L77" s="9"/>
      <c r="M77" s="8"/>
      <c r="N77" s="8"/>
      <c r="O77" s="8"/>
      <c r="P77" s="8"/>
      <c r="Q77" s="8"/>
      <c r="R77" s="8"/>
      <c r="S77" s="8"/>
      <c r="T77" s="8"/>
      <c r="U77" s="8"/>
      <c r="V77" s="8"/>
      <c r="W77" s="8"/>
      <c r="X77" s="8"/>
      <c r="Y77" s="8"/>
    </row>
    <row r="78" spans="1:25" s="1" customFormat="1" x14ac:dyDescent="0.25">
      <c r="A78" s="6" t="s">
        <v>11</v>
      </c>
      <c r="B78" s="4">
        <v>750</v>
      </c>
      <c r="C78" s="19">
        <v>0.38933333333333331</v>
      </c>
      <c r="D78" s="19">
        <v>0.61066666666666669</v>
      </c>
      <c r="E78" s="20" t="s">
        <v>370</v>
      </c>
      <c r="F78" s="20" t="s">
        <v>370</v>
      </c>
      <c r="G78" s="20" t="s">
        <v>370</v>
      </c>
      <c r="H78" s="20" t="s">
        <v>370</v>
      </c>
      <c r="I78" s="20" t="s">
        <v>370</v>
      </c>
      <c r="J78" s="20" t="s">
        <v>370</v>
      </c>
      <c r="K78" s="20" t="s">
        <v>370</v>
      </c>
      <c r="L78" s="20" t="s">
        <v>370</v>
      </c>
      <c r="M78" s="2" t="s">
        <v>370</v>
      </c>
      <c r="N78" s="2" t="s">
        <v>370</v>
      </c>
      <c r="O78" s="2" t="s">
        <v>370</v>
      </c>
      <c r="P78" s="2" t="s">
        <v>370</v>
      </c>
      <c r="Q78" s="2"/>
      <c r="R78" s="2"/>
      <c r="S78" s="2"/>
      <c r="T78" s="2"/>
      <c r="U78" s="2"/>
      <c r="V78" s="2"/>
      <c r="W78" s="2"/>
      <c r="X78" s="2"/>
      <c r="Y78" s="2"/>
    </row>
    <row r="79" spans="1:25" s="1" customFormat="1" x14ac:dyDescent="0.25">
      <c r="A79" s="5" t="s">
        <v>10</v>
      </c>
      <c r="B79" s="4">
        <v>263</v>
      </c>
      <c r="C79" s="19">
        <v>0.41064638783269963</v>
      </c>
      <c r="D79" s="19">
        <v>0.58935361216730042</v>
      </c>
      <c r="E79" s="20" t="s">
        <v>370</v>
      </c>
      <c r="F79" s="20" t="s">
        <v>370</v>
      </c>
      <c r="G79" s="20" t="s">
        <v>370</v>
      </c>
      <c r="H79" s="20" t="s">
        <v>370</v>
      </c>
      <c r="I79" s="20" t="s">
        <v>370</v>
      </c>
      <c r="J79" s="20" t="s">
        <v>370</v>
      </c>
      <c r="K79" s="20" t="s">
        <v>370</v>
      </c>
      <c r="L79" s="20" t="s">
        <v>370</v>
      </c>
      <c r="M79" s="2" t="s">
        <v>370</v>
      </c>
      <c r="N79" s="2" t="s">
        <v>370</v>
      </c>
      <c r="O79" s="2" t="s">
        <v>370</v>
      </c>
      <c r="P79" s="2" t="s">
        <v>370</v>
      </c>
    </row>
    <row r="80" spans="1:25" s="1" customFormat="1" x14ac:dyDescent="0.25">
      <c r="A80" s="5" t="s">
        <v>9</v>
      </c>
      <c r="B80" s="4">
        <v>205</v>
      </c>
      <c r="C80" s="19">
        <v>0.40487804878048783</v>
      </c>
      <c r="D80" s="19">
        <v>0.59512195121951217</v>
      </c>
      <c r="E80" s="20" t="s">
        <v>370</v>
      </c>
      <c r="F80" s="20" t="s">
        <v>370</v>
      </c>
      <c r="G80" s="20" t="s">
        <v>370</v>
      </c>
      <c r="H80" s="20" t="s">
        <v>370</v>
      </c>
      <c r="I80" s="20" t="s">
        <v>370</v>
      </c>
      <c r="J80" s="20" t="s">
        <v>370</v>
      </c>
      <c r="K80" s="20" t="s">
        <v>370</v>
      </c>
      <c r="L80" s="20" t="s">
        <v>370</v>
      </c>
      <c r="M80" s="2" t="s">
        <v>370</v>
      </c>
      <c r="N80" s="2" t="s">
        <v>370</v>
      </c>
      <c r="O80" s="2" t="s">
        <v>370</v>
      </c>
      <c r="P80" s="2" t="s">
        <v>370</v>
      </c>
    </row>
    <row r="81" spans="1:25" s="1" customFormat="1" x14ac:dyDescent="0.25">
      <c r="A81" s="5" t="s">
        <v>8</v>
      </c>
      <c r="B81" s="4">
        <v>109</v>
      </c>
      <c r="C81" s="19">
        <v>0.37614678899082571</v>
      </c>
      <c r="D81" s="19">
        <v>0.62385321100917435</v>
      </c>
      <c r="E81" s="20" t="s">
        <v>370</v>
      </c>
      <c r="F81" s="20" t="s">
        <v>370</v>
      </c>
      <c r="G81" s="20" t="s">
        <v>370</v>
      </c>
      <c r="H81" s="20" t="s">
        <v>370</v>
      </c>
      <c r="I81" s="20" t="s">
        <v>370</v>
      </c>
      <c r="J81" s="20" t="s">
        <v>370</v>
      </c>
      <c r="K81" s="20" t="s">
        <v>370</v>
      </c>
      <c r="L81" s="20" t="s">
        <v>370</v>
      </c>
      <c r="M81" s="2" t="s">
        <v>370</v>
      </c>
      <c r="N81" s="2" t="s">
        <v>370</v>
      </c>
      <c r="O81" s="2" t="s">
        <v>370</v>
      </c>
      <c r="P81" s="2" t="s">
        <v>370</v>
      </c>
    </row>
    <row r="82" spans="1:25" s="1" customFormat="1" x14ac:dyDescent="0.25">
      <c r="A82" s="5" t="s">
        <v>7</v>
      </c>
      <c r="B82" s="4">
        <v>91</v>
      </c>
      <c r="C82" s="19">
        <v>0.38461538461538464</v>
      </c>
      <c r="D82" s="19">
        <v>0.61538461538461542</v>
      </c>
      <c r="E82" s="20" t="s">
        <v>370</v>
      </c>
      <c r="F82" s="20" t="s">
        <v>370</v>
      </c>
      <c r="G82" s="20" t="s">
        <v>370</v>
      </c>
      <c r="H82" s="20" t="s">
        <v>370</v>
      </c>
      <c r="I82" s="20" t="s">
        <v>370</v>
      </c>
      <c r="J82" s="20" t="s">
        <v>370</v>
      </c>
      <c r="K82" s="20" t="s">
        <v>370</v>
      </c>
      <c r="L82" s="20" t="s">
        <v>370</v>
      </c>
      <c r="M82" s="2" t="s">
        <v>370</v>
      </c>
      <c r="N82" s="2" t="s">
        <v>370</v>
      </c>
      <c r="O82" s="2" t="s">
        <v>370</v>
      </c>
      <c r="P82" s="2" t="s">
        <v>370</v>
      </c>
    </row>
    <row r="83" spans="1:25" s="1" customFormat="1" x14ac:dyDescent="0.25">
      <c r="A83" s="5" t="s">
        <v>6</v>
      </c>
      <c r="B83" s="4">
        <v>82</v>
      </c>
      <c r="C83" s="19">
        <v>0.3048780487804878</v>
      </c>
      <c r="D83" s="19">
        <v>0.69512195121951215</v>
      </c>
      <c r="E83" s="20" t="s">
        <v>370</v>
      </c>
      <c r="F83" s="20" t="s">
        <v>370</v>
      </c>
      <c r="G83" s="20" t="s">
        <v>370</v>
      </c>
      <c r="H83" s="20" t="s">
        <v>370</v>
      </c>
      <c r="I83" s="20" t="s">
        <v>370</v>
      </c>
      <c r="J83" s="20" t="s">
        <v>370</v>
      </c>
      <c r="K83" s="20" t="s">
        <v>370</v>
      </c>
      <c r="L83" s="20" t="s">
        <v>370</v>
      </c>
      <c r="M83" s="2" t="s">
        <v>370</v>
      </c>
      <c r="N83" s="2" t="s">
        <v>370</v>
      </c>
      <c r="O83" s="2" t="s">
        <v>370</v>
      </c>
      <c r="P83" s="2" t="s">
        <v>370</v>
      </c>
    </row>
    <row r="84" spans="1:25" s="1" customFormat="1" x14ac:dyDescent="0.25">
      <c r="A84" s="5" t="s">
        <v>5</v>
      </c>
      <c r="B84" s="4">
        <v>537</v>
      </c>
      <c r="C84" s="19">
        <v>0.36126629422718809</v>
      </c>
      <c r="D84" s="19">
        <v>0.63873370577281197</v>
      </c>
      <c r="E84" s="20" t="s">
        <v>370</v>
      </c>
      <c r="F84" s="20" t="s">
        <v>370</v>
      </c>
      <c r="G84" s="20" t="s">
        <v>370</v>
      </c>
      <c r="H84" s="20" t="s">
        <v>370</v>
      </c>
      <c r="I84" s="20" t="s">
        <v>370</v>
      </c>
      <c r="J84" s="20" t="s">
        <v>370</v>
      </c>
      <c r="K84" s="20" t="s">
        <v>370</v>
      </c>
      <c r="L84" s="20" t="s">
        <v>370</v>
      </c>
      <c r="M84" s="2" t="s">
        <v>370</v>
      </c>
      <c r="N84" s="2" t="s">
        <v>370</v>
      </c>
      <c r="O84" s="2" t="s">
        <v>370</v>
      </c>
      <c r="P84" s="2" t="s">
        <v>370</v>
      </c>
    </row>
    <row r="85" spans="1:25" s="1" customFormat="1" x14ac:dyDescent="0.25">
      <c r="A85" s="5" t="s">
        <v>4</v>
      </c>
      <c r="B85" s="4">
        <v>202</v>
      </c>
      <c r="C85" s="19">
        <v>0.46534653465346537</v>
      </c>
      <c r="D85" s="19">
        <v>0.53465346534653468</v>
      </c>
      <c r="E85" s="20" t="s">
        <v>370</v>
      </c>
      <c r="F85" s="20" t="s">
        <v>370</v>
      </c>
      <c r="G85" s="20" t="s">
        <v>370</v>
      </c>
      <c r="H85" s="20" t="s">
        <v>370</v>
      </c>
      <c r="I85" s="20" t="s">
        <v>370</v>
      </c>
      <c r="J85" s="20" t="s">
        <v>370</v>
      </c>
      <c r="K85" s="20" t="s">
        <v>370</v>
      </c>
      <c r="L85" s="20" t="s">
        <v>370</v>
      </c>
      <c r="M85" s="2" t="s">
        <v>370</v>
      </c>
      <c r="N85" s="2" t="s">
        <v>370</v>
      </c>
      <c r="O85" s="2" t="s">
        <v>370</v>
      </c>
      <c r="P85" s="2" t="s">
        <v>370</v>
      </c>
    </row>
    <row r="86" spans="1:25" s="1" customFormat="1" x14ac:dyDescent="0.25">
      <c r="A86" s="5" t="s">
        <v>3</v>
      </c>
      <c r="B86" s="4">
        <v>160</v>
      </c>
      <c r="C86" s="19">
        <v>0.45624999999999999</v>
      </c>
      <c r="D86" s="19">
        <v>0.54374999999999996</v>
      </c>
      <c r="E86" s="20" t="s">
        <v>370</v>
      </c>
      <c r="F86" s="20" t="s">
        <v>370</v>
      </c>
      <c r="G86" s="20" t="s">
        <v>370</v>
      </c>
      <c r="H86" s="20" t="s">
        <v>370</v>
      </c>
      <c r="I86" s="20" t="s">
        <v>370</v>
      </c>
      <c r="J86" s="20" t="s">
        <v>370</v>
      </c>
      <c r="K86" s="20" t="s">
        <v>370</v>
      </c>
      <c r="L86" s="20" t="s">
        <v>370</v>
      </c>
      <c r="M86" s="2" t="s">
        <v>370</v>
      </c>
      <c r="N86" s="2" t="s">
        <v>370</v>
      </c>
      <c r="O86" s="2" t="s">
        <v>370</v>
      </c>
      <c r="P86" s="2" t="s">
        <v>370</v>
      </c>
    </row>
    <row r="87" spans="1:25" s="1" customFormat="1" x14ac:dyDescent="0.25">
      <c r="A87" s="5" t="s">
        <v>2</v>
      </c>
      <c r="B87" s="4">
        <v>263</v>
      </c>
      <c r="C87" s="19">
        <v>0.31558935361216728</v>
      </c>
      <c r="D87" s="19">
        <v>0.68441064638783267</v>
      </c>
      <c r="E87" s="20" t="s">
        <v>370</v>
      </c>
      <c r="F87" s="20" t="s">
        <v>370</v>
      </c>
      <c r="G87" s="20" t="s">
        <v>370</v>
      </c>
      <c r="H87" s="20" t="s">
        <v>370</v>
      </c>
      <c r="I87" s="20" t="s">
        <v>370</v>
      </c>
      <c r="J87" s="20" t="s">
        <v>370</v>
      </c>
      <c r="K87" s="20" t="s">
        <v>370</v>
      </c>
      <c r="L87" s="20" t="s">
        <v>370</v>
      </c>
      <c r="M87" s="2" t="s">
        <v>370</v>
      </c>
      <c r="N87" s="2" t="s">
        <v>370</v>
      </c>
      <c r="O87" s="2" t="s">
        <v>370</v>
      </c>
      <c r="P87" s="2" t="s">
        <v>370</v>
      </c>
    </row>
    <row r="88" spans="1:25" s="1" customFormat="1" x14ac:dyDescent="0.25">
      <c r="A88" s="5" t="s">
        <v>1</v>
      </c>
      <c r="B88" s="4">
        <v>114</v>
      </c>
      <c r="C88" s="19">
        <v>0.35964912280701755</v>
      </c>
      <c r="D88" s="19">
        <v>0.64035087719298245</v>
      </c>
      <c r="E88" s="20" t="s">
        <v>370</v>
      </c>
      <c r="F88" s="20" t="s">
        <v>370</v>
      </c>
      <c r="G88" s="20" t="s">
        <v>370</v>
      </c>
      <c r="H88" s="20" t="s">
        <v>370</v>
      </c>
      <c r="I88" s="20" t="s">
        <v>370</v>
      </c>
      <c r="J88" s="20" t="s">
        <v>370</v>
      </c>
      <c r="K88" s="20" t="s">
        <v>370</v>
      </c>
      <c r="L88" s="20" t="s">
        <v>370</v>
      </c>
      <c r="M88" s="2" t="s">
        <v>370</v>
      </c>
      <c r="N88" s="2" t="s">
        <v>370</v>
      </c>
      <c r="O88" s="2" t="s">
        <v>370</v>
      </c>
      <c r="P88" s="2" t="s">
        <v>370</v>
      </c>
    </row>
    <row r="89" spans="1:25" s="1" customFormat="1" x14ac:dyDescent="0.25">
      <c r="A89" s="5" t="s">
        <v>0</v>
      </c>
      <c r="B89" s="4">
        <v>208</v>
      </c>
      <c r="C89" s="19">
        <v>0.45673076923076922</v>
      </c>
      <c r="D89" s="19">
        <v>0.54326923076923073</v>
      </c>
      <c r="E89" s="20" t="s">
        <v>370</v>
      </c>
      <c r="F89" s="20" t="s">
        <v>370</v>
      </c>
      <c r="G89" s="20" t="s">
        <v>370</v>
      </c>
      <c r="H89" s="20" t="s">
        <v>370</v>
      </c>
      <c r="I89" s="20" t="s">
        <v>370</v>
      </c>
      <c r="J89" s="20" t="s">
        <v>370</v>
      </c>
      <c r="K89" s="20" t="s">
        <v>370</v>
      </c>
      <c r="L89" s="20" t="s">
        <v>370</v>
      </c>
      <c r="M89" s="2" t="s">
        <v>370</v>
      </c>
      <c r="N89" s="2" t="s">
        <v>370</v>
      </c>
      <c r="O89" s="2" t="s">
        <v>370</v>
      </c>
      <c r="P89" s="2" t="s">
        <v>370</v>
      </c>
    </row>
    <row r="90" spans="1:25" s="1" customFormat="1" x14ac:dyDescent="0.25">
      <c r="C90" s="18"/>
      <c r="D90" s="18"/>
      <c r="E90" s="18"/>
      <c r="F90" s="18"/>
      <c r="G90" s="18"/>
      <c r="H90" s="18"/>
      <c r="I90" s="18"/>
      <c r="J90" s="18"/>
      <c r="K90" s="18"/>
      <c r="L90" s="18"/>
    </row>
    <row r="91" spans="1:25" s="1" customFormat="1" x14ac:dyDescent="0.25">
      <c r="A91" s="1" t="s">
        <v>474</v>
      </c>
      <c r="C91" s="18"/>
      <c r="D91" s="18"/>
      <c r="E91" s="18"/>
      <c r="F91" s="18"/>
      <c r="G91" s="18"/>
      <c r="H91" s="18"/>
      <c r="I91" s="18"/>
      <c r="J91" s="18"/>
      <c r="K91" s="18"/>
      <c r="L91" s="18"/>
    </row>
    <row r="92" spans="1:25" s="1" customFormat="1" x14ac:dyDescent="0.25">
      <c r="C92" s="18"/>
      <c r="D92" s="18"/>
      <c r="E92" s="18"/>
      <c r="F92" s="18"/>
      <c r="G92" s="18"/>
      <c r="H92" s="18"/>
      <c r="I92" s="18"/>
      <c r="J92" s="18"/>
      <c r="K92" s="18"/>
      <c r="L92" s="18"/>
    </row>
    <row r="93" spans="1:25" s="1" customFormat="1" x14ac:dyDescent="0.25">
      <c r="A93" s="7" t="s">
        <v>16</v>
      </c>
      <c r="B93" s="7" t="s">
        <v>15</v>
      </c>
      <c r="C93" s="10" t="s">
        <v>14</v>
      </c>
      <c r="D93" s="10" t="s">
        <v>43</v>
      </c>
      <c r="E93" s="9"/>
      <c r="F93" s="9"/>
      <c r="G93" s="9"/>
      <c r="H93" s="9"/>
      <c r="I93" s="9"/>
      <c r="J93" s="9"/>
      <c r="K93" s="9"/>
      <c r="L93" s="9"/>
      <c r="M93" s="8"/>
      <c r="N93" s="8"/>
      <c r="O93" s="8"/>
      <c r="P93" s="8"/>
      <c r="Q93" s="8"/>
      <c r="R93" s="8"/>
      <c r="S93" s="8"/>
      <c r="T93" s="8"/>
      <c r="U93" s="8"/>
      <c r="V93" s="8"/>
      <c r="W93" s="8"/>
      <c r="X93" s="8"/>
      <c r="Y93" s="8"/>
    </row>
    <row r="94" spans="1:25" s="1" customFormat="1" x14ac:dyDescent="0.25">
      <c r="A94" s="6" t="s">
        <v>11</v>
      </c>
      <c r="B94" s="4">
        <v>2306</v>
      </c>
      <c r="C94" s="19">
        <v>0.19601040763226366</v>
      </c>
      <c r="D94" s="19">
        <v>0.80398959236773637</v>
      </c>
      <c r="E94" s="20" t="s">
        <v>370</v>
      </c>
      <c r="F94" s="20" t="s">
        <v>370</v>
      </c>
      <c r="G94" s="20" t="s">
        <v>370</v>
      </c>
      <c r="H94" s="20" t="s">
        <v>370</v>
      </c>
      <c r="I94" s="20" t="s">
        <v>370</v>
      </c>
      <c r="J94" s="20" t="s">
        <v>370</v>
      </c>
      <c r="K94" s="20" t="s">
        <v>370</v>
      </c>
      <c r="L94" s="20" t="s">
        <v>370</v>
      </c>
      <c r="M94" s="2" t="s">
        <v>370</v>
      </c>
      <c r="N94" s="2" t="s">
        <v>370</v>
      </c>
      <c r="O94" s="2" t="s">
        <v>370</v>
      </c>
      <c r="P94" s="2" t="s">
        <v>370</v>
      </c>
      <c r="Q94" s="2"/>
      <c r="R94" s="2"/>
      <c r="S94" s="2"/>
      <c r="T94" s="2"/>
      <c r="U94" s="2"/>
      <c r="V94" s="2"/>
      <c r="W94" s="2"/>
      <c r="X94" s="2"/>
      <c r="Y94" s="2"/>
    </row>
    <row r="95" spans="1:25" s="1" customFormat="1" x14ac:dyDescent="0.25">
      <c r="A95" s="5" t="s">
        <v>10</v>
      </c>
      <c r="B95" s="4">
        <v>891</v>
      </c>
      <c r="C95" s="19">
        <v>0.18855218855218855</v>
      </c>
      <c r="D95" s="19">
        <v>0.81144781144781142</v>
      </c>
      <c r="E95" s="20" t="s">
        <v>370</v>
      </c>
      <c r="F95" s="20" t="s">
        <v>370</v>
      </c>
      <c r="G95" s="20" t="s">
        <v>370</v>
      </c>
      <c r="H95" s="20" t="s">
        <v>370</v>
      </c>
      <c r="I95" s="20" t="s">
        <v>370</v>
      </c>
      <c r="J95" s="20" t="s">
        <v>370</v>
      </c>
      <c r="K95" s="20" t="s">
        <v>370</v>
      </c>
      <c r="L95" s="20" t="s">
        <v>370</v>
      </c>
      <c r="M95" s="2" t="s">
        <v>370</v>
      </c>
      <c r="N95" s="2" t="s">
        <v>370</v>
      </c>
      <c r="O95" s="2" t="s">
        <v>370</v>
      </c>
      <c r="P95" s="2" t="s">
        <v>370</v>
      </c>
    </row>
    <row r="96" spans="1:25" s="1" customFormat="1" x14ac:dyDescent="0.25">
      <c r="A96" s="5" t="s">
        <v>9</v>
      </c>
      <c r="B96" s="4">
        <v>474</v>
      </c>
      <c r="C96" s="19">
        <v>0.21729957805907174</v>
      </c>
      <c r="D96" s="19">
        <v>0.78270042194092826</v>
      </c>
      <c r="E96" s="20" t="s">
        <v>370</v>
      </c>
      <c r="F96" s="20" t="s">
        <v>370</v>
      </c>
      <c r="G96" s="20" t="s">
        <v>370</v>
      </c>
      <c r="H96" s="20" t="s">
        <v>370</v>
      </c>
      <c r="I96" s="20" t="s">
        <v>370</v>
      </c>
      <c r="J96" s="20" t="s">
        <v>370</v>
      </c>
      <c r="K96" s="20" t="s">
        <v>370</v>
      </c>
      <c r="L96" s="20" t="s">
        <v>370</v>
      </c>
      <c r="M96" s="2" t="s">
        <v>370</v>
      </c>
      <c r="N96" s="2" t="s">
        <v>370</v>
      </c>
      <c r="O96" s="2" t="s">
        <v>370</v>
      </c>
      <c r="P96" s="2" t="s">
        <v>370</v>
      </c>
    </row>
    <row r="97" spans="1:25" s="1" customFormat="1" x14ac:dyDescent="0.25">
      <c r="A97" s="5" t="s">
        <v>8</v>
      </c>
      <c r="B97" s="4">
        <v>394</v>
      </c>
      <c r="C97" s="19">
        <v>0.1802030456852792</v>
      </c>
      <c r="D97" s="19">
        <v>0.81979695431472077</v>
      </c>
      <c r="E97" s="20" t="s">
        <v>370</v>
      </c>
      <c r="F97" s="20" t="s">
        <v>370</v>
      </c>
      <c r="G97" s="20" t="s">
        <v>370</v>
      </c>
      <c r="H97" s="20" t="s">
        <v>370</v>
      </c>
      <c r="I97" s="20" t="s">
        <v>370</v>
      </c>
      <c r="J97" s="20" t="s">
        <v>370</v>
      </c>
      <c r="K97" s="20" t="s">
        <v>370</v>
      </c>
      <c r="L97" s="20" t="s">
        <v>370</v>
      </c>
      <c r="M97" s="2" t="s">
        <v>370</v>
      </c>
      <c r="N97" s="2" t="s">
        <v>370</v>
      </c>
      <c r="O97" s="2" t="s">
        <v>370</v>
      </c>
      <c r="P97" s="2" t="s">
        <v>370</v>
      </c>
    </row>
    <row r="98" spans="1:25" s="1" customFormat="1" x14ac:dyDescent="0.25">
      <c r="A98" s="5" t="s">
        <v>7</v>
      </c>
      <c r="B98" s="4">
        <v>284</v>
      </c>
      <c r="C98" s="19">
        <v>0.176056338028169</v>
      </c>
      <c r="D98" s="19">
        <v>0.823943661971831</v>
      </c>
      <c r="E98" s="20" t="s">
        <v>370</v>
      </c>
      <c r="F98" s="20" t="s">
        <v>370</v>
      </c>
      <c r="G98" s="20" t="s">
        <v>370</v>
      </c>
      <c r="H98" s="20" t="s">
        <v>370</v>
      </c>
      <c r="I98" s="20" t="s">
        <v>370</v>
      </c>
      <c r="J98" s="20" t="s">
        <v>370</v>
      </c>
      <c r="K98" s="20" t="s">
        <v>370</v>
      </c>
      <c r="L98" s="20" t="s">
        <v>370</v>
      </c>
      <c r="M98" s="2" t="s">
        <v>370</v>
      </c>
      <c r="N98" s="2" t="s">
        <v>370</v>
      </c>
      <c r="O98" s="2" t="s">
        <v>370</v>
      </c>
      <c r="P98" s="2" t="s">
        <v>370</v>
      </c>
    </row>
    <row r="99" spans="1:25" s="1" customFormat="1" x14ac:dyDescent="0.25">
      <c r="A99" s="5" t="s">
        <v>6</v>
      </c>
      <c r="B99" s="4">
        <v>263</v>
      </c>
      <c r="C99" s="19">
        <v>0.22813688212927757</v>
      </c>
      <c r="D99" s="19">
        <v>0.77186311787072248</v>
      </c>
      <c r="E99" s="20" t="s">
        <v>370</v>
      </c>
      <c r="F99" s="20" t="s">
        <v>370</v>
      </c>
      <c r="G99" s="20" t="s">
        <v>370</v>
      </c>
      <c r="H99" s="20" t="s">
        <v>370</v>
      </c>
      <c r="I99" s="20" t="s">
        <v>370</v>
      </c>
      <c r="J99" s="20" t="s">
        <v>370</v>
      </c>
      <c r="K99" s="20" t="s">
        <v>370</v>
      </c>
      <c r="L99" s="20" t="s">
        <v>370</v>
      </c>
      <c r="M99" s="2" t="s">
        <v>370</v>
      </c>
      <c r="N99" s="2" t="s">
        <v>370</v>
      </c>
      <c r="O99" s="2" t="s">
        <v>370</v>
      </c>
      <c r="P99" s="2" t="s">
        <v>370</v>
      </c>
    </row>
    <row r="100" spans="1:25" s="1" customFormat="1" x14ac:dyDescent="0.25">
      <c r="A100" s="5" t="s">
        <v>5</v>
      </c>
      <c r="B100" s="4">
        <v>1441</v>
      </c>
      <c r="C100" s="19">
        <v>0.19361554476058293</v>
      </c>
      <c r="D100" s="19">
        <v>0.80638445523941704</v>
      </c>
      <c r="E100" s="20" t="s">
        <v>370</v>
      </c>
      <c r="F100" s="20" t="s">
        <v>370</v>
      </c>
      <c r="G100" s="20" t="s">
        <v>370</v>
      </c>
      <c r="H100" s="20" t="s">
        <v>370</v>
      </c>
      <c r="I100" s="20" t="s">
        <v>370</v>
      </c>
      <c r="J100" s="20" t="s">
        <v>370</v>
      </c>
      <c r="K100" s="20" t="s">
        <v>370</v>
      </c>
      <c r="L100" s="20" t="s">
        <v>370</v>
      </c>
      <c r="M100" s="2" t="s">
        <v>370</v>
      </c>
      <c r="N100" s="2" t="s">
        <v>370</v>
      </c>
      <c r="O100" s="2" t="s">
        <v>370</v>
      </c>
      <c r="P100" s="2" t="s">
        <v>370</v>
      </c>
    </row>
    <row r="101" spans="1:25" s="1" customFormat="1" x14ac:dyDescent="0.25">
      <c r="A101" s="5" t="s">
        <v>4</v>
      </c>
      <c r="B101" s="4">
        <v>810</v>
      </c>
      <c r="C101" s="19">
        <v>0.1962962962962963</v>
      </c>
      <c r="D101" s="19">
        <v>0.8037037037037037</v>
      </c>
      <c r="E101" s="20" t="s">
        <v>370</v>
      </c>
      <c r="F101" s="20" t="s">
        <v>370</v>
      </c>
      <c r="G101" s="20" t="s">
        <v>370</v>
      </c>
      <c r="H101" s="20" t="s">
        <v>370</v>
      </c>
      <c r="I101" s="20" t="s">
        <v>370</v>
      </c>
      <c r="J101" s="20" t="s">
        <v>370</v>
      </c>
      <c r="K101" s="20" t="s">
        <v>370</v>
      </c>
      <c r="L101" s="20" t="s">
        <v>370</v>
      </c>
      <c r="M101" s="2" t="s">
        <v>370</v>
      </c>
      <c r="N101" s="2" t="s">
        <v>370</v>
      </c>
      <c r="O101" s="2" t="s">
        <v>370</v>
      </c>
      <c r="P101" s="2" t="s">
        <v>370</v>
      </c>
    </row>
    <row r="102" spans="1:25" s="1" customFormat="1" x14ac:dyDescent="0.25">
      <c r="A102" s="5" t="s">
        <v>3</v>
      </c>
      <c r="B102" s="4">
        <v>577</v>
      </c>
      <c r="C102" s="19">
        <v>0.1975736568457539</v>
      </c>
      <c r="D102" s="19">
        <v>0.8024263431542461</v>
      </c>
      <c r="E102" s="20" t="s">
        <v>370</v>
      </c>
      <c r="F102" s="20" t="s">
        <v>370</v>
      </c>
      <c r="G102" s="20" t="s">
        <v>370</v>
      </c>
      <c r="H102" s="20" t="s">
        <v>370</v>
      </c>
      <c r="I102" s="20" t="s">
        <v>370</v>
      </c>
      <c r="J102" s="20" t="s">
        <v>370</v>
      </c>
      <c r="K102" s="20" t="s">
        <v>370</v>
      </c>
      <c r="L102" s="20" t="s">
        <v>370</v>
      </c>
      <c r="M102" s="2" t="s">
        <v>370</v>
      </c>
      <c r="N102" s="2" t="s">
        <v>370</v>
      </c>
      <c r="O102" s="2" t="s">
        <v>370</v>
      </c>
      <c r="P102" s="2" t="s">
        <v>370</v>
      </c>
    </row>
    <row r="103" spans="1:25" s="1" customFormat="1" x14ac:dyDescent="0.25">
      <c r="A103" s="5" t="s">
        <v>2</v>
      </c>
      <c r="B103" s="4">
        <v>897</v>
      </c>
      <c r="C103" s="19">
        <v>0.20847268673355629</v>
      </c>
      <c r="D103" s="19">
        <v>0.79152731326644366</v>
      </c>
      <c r="E103" s="20" t="s">
        <v>370</v>
      </c>
      <c r="F103" s="20" t="s">
        <v>370</v>
      </c>
      <c r="G103" s="20" t="s">
        <v>370</v>
      </c>
      <c r="H103" s="20" t="s">
        <v>370</v>
      </c>
      <c r="I103" s="20" t="s">
        <v>370</v>
      </c>
      <c r="J103" s="20" t="s">
        <v>370</v>
      </c>
      <c r="K103" s="20" t="s">
        <v>370</v>
      </c>
      <c r="L103" s="20" t="s">
        <v>370</v>
      </c>
      <c r="M103" s="2" t="s">
        <v>370</v>
      </c>
      <c r="N103" s="2" t="s">
        <v>370</v>
      </c>
      <c r="O103" s="2" t="s">
        <v>370</v>
      </c>
      <c r="P103" s="2" t="s">
        <v>370</v>
      </c>
    </row>
    <row r="104" spans="1:25" s="1" customFormat="1" x14ac:dyDescent="0.25">
      <c r="A104" s="5" t="s">
        <v>1</v>
      </c>
      <c r="B104" s="4">
        <v>309</v>
      </c>
      <c r="C104" s="19">
        <v>0.1941747572815534</v>
      </c>
      <c r="D104" s="19">
        <v>0.80582524271844658</v>
      </c>
      <c r="E104" s="20" t="s">
        <v>370</v>
      </c>
      <c r="F104" s="20" t="s">
        <v>370</v>
      </c>
      <c r="G104" s="20" t="s">
        <v>370</v>
      </c>
      <c r="H104" s="20" t="s">
        <v>370</v>
      </c>
      <c r="I104" s="20" t="s">
        <v>370</v>
      </c>
      <c r="J104" s="20" t="s">
        <v>370</v>
      </c>
      <c r="K104" s="20" t="s">
        <v>370</v>
      </c>
      <c r="L104" s="20" t="s">
        <v>370</v>
      </c>
      <c r="M104" s="2" t="s">
        <v>370</v>
      </c>
      <c r="N104" s="2" t="s">
        <v>370</v>
      </c>
      <c r="O104" s="2" t="s">
        <v>370</v>
      </c>
      <c r="P104" s="2" t="s">
        <v>370</v>
      </c>
    </row>
    <row r="105" spans="1:25" s="1" customFormat="1" x14ac:dyDescent="0.25">
      <c r="A105" s="5" t="s">
        <v>0</v>
      </c>
      <c r="B105" s="4">
        <v>502</v>
      </c>
      <c r="C105" s="19">
        <v>0.16733067729083664</v>
      </c>
      <c r="D105" s="19">
        <v>0.83266932270916338</v>
      </c>
      <c r="E105" s="20" t="s">
        <v>370</v>
      </c>
      <c r="F105" s="20" t="s">
        <v>370</v>
      </c>
      <c r="G105" s="20" t="s">
        <v>370</v>
      </c>
      <c r="H105" s="20" t="s">
        <v>370</v>
      </c>
      <c r="I105" s="20" t="s">
        <v>370</v>
      </c>
      <c r="J105" s="20" t="s">
        <v>370</v>
      </c>
      <c r="K105" s="20" t="s">
        <v>370</v>
      </c>
      <c r="L105" s="20" t="s">
        <v>370</v>
      </c>
      <c r="M105" s="2" t="s">
        <v>370</v>
      </c>
      <c r="N105" s="2" t="s">
        <v>370</v>
      </c>
      <c r="O105" s="2" t="s">
        <v>370</v>
      </c>
      <c r="P105" s="2" t="s">
        <v>370</v>
      </c>
    </row>
    <row r="106" spans="1:25" s="1" customFormat="1" x14ac:dyDescent="0.25">
      <c r="C106" s="18"/>
      <c r="D106" s="18"/>
      <c r="E106" s="18"/>
      <c r="F106" s="18"/>
      <c r="G106" s="18"/>
      <c r="H106" s="18"/>
      <c r="I106" s="18"/>
      <c r="J106" s="18"/>
      <c r="K106" s="18"/>
      <c r="L106" s="18"/>
    </row>
    <row r="107" spans="1:25" s="1" customFormat="1" x14ac:dyDescent="0.25">
      <c r="A107" s="1" t="s">
        <v>475</v>
      </c>
      <c r="C107" s="18"/>
      <c r="D107" s="18"/>
      <c r="E107" s="18"/>
      <c r="F107" s="18"/>
      <c r="G107" s="18"/>
      <c r="H107" s="18"/>
      <c r="I107" s="18"/>
      <c r="J107" s="18"/>
      <c r="K107" s="18"/>
      <c r="L107" s="18"/>
    </row>
    <row r="108" spans="1:25" s="1" customFormat="1" x14ac:dyDescent="0.25">
      <c r="C108" s="18"/>
      <c r="D108" s="18"/>
      <c r="E108" s="18"/>
      <c r="F108" s="18"/>
      <c r="G108" s="18"/>
      <c r="H108" s="18"/>
      <c r="I108" s="18"/>
      <c r="J108" s="18"/>
      <c r="K108" s="18"/>
      <c r="L108" s="18"/>
    </row>
    <row r="109" spans="1:25" s="1" customFormat="1" x14ac:dyDescent="0.25">
      <c r="A109" s="7" t="s">
        <v>16</v>
      </c>
      <c r="B109" s="7" t="s">
        <v>15</v>
      </c>
      <c r="C109" s="10" t="s">
        <v>14</v>
      </c>
      <c r="D109" s="10" t="s">
        <v>43</v>
      </c>
      <c r="E109" s="9"/>
      <c r="F109" s="9"/>
      <c r="G109" s="9"/>
      <c r="H109" s="9"/>
      <c r="I109" s="9"/>
      <c r="J109" s="9"/>
      <c r="K109" s="9"/>
      <c r="L109" s="9"/>
      <c r="M109" s="8"/>
      <c r="N109" s="8"/>
      <c r="O109" s="8"/>
      <c r="P109" s="8"/>
      <c r="Q109" s="8"/>
      <c r="R109" s="8"/>
      <c r="S109" s="8"/>
      <c r="T109" s="8"/>
      <c r="U109" s="8"/>
      <c r="V109" s="8"/>
      <c r="W109" s="8"/>
      <c r="X109" s="8"/>
      <c r="Y109" s="8"/>
    </row>
    <row r="110" spans="1:25" s="1" customFormat="1" x14ac:dyDescent="0.25">
      <c r="A110" s="6" t="s">
        <v>11</v>
      </c>
      <c r="B110" s="4">
        <v>3643</v>
      </c>
      <c r="C110" s="19">
        <v>0.2525391161130936</v>
      </c>
      <c r="D110" s="19">
        <v>0.74746088388690635</v>
      </c>
      <c r="E110" s="20" t="s">
        <v>370</v>
      </c>
      <c r="F110" s="20" t="s">
        <v>370</v>
      </c>
      <c r="G110" s="20" t="s">
        <v>370</v>
      </c>
      <c r="H110" s="20" t="s">
        <v>370</v>
      </c>
      <c r="I110" s="20" t="s">
        <v>370</v>
      </c>
      <c r="J110" s="20" t="s">
        <v>370</v>
      </c>
      <c r="K110" s="20" t="s">
        <v>370</v>
      </c>
      <c r="L110" s="20" t="s">
        <v>370</v>
      </c>
      <c r="M110" s="2" t="s">
        <v>370</v>
      </c>
      <c r="N110" s="2" t="s">
        <v>370</v>
      </c>
      <c r="O110" s="2" t="s">
        <v>370</v>
      </c>
      <c r="P110" s="2" t="s">
        <v>370</v>
      </c>
      <c r="Q110" s="2"/>
      <c r="R110" s="2"/>
      <c r="S110" s="2"/>
      <c r="T110" s="2"/>
      <c r="U110" s="2"/>
      <c r="V110" s="2"/>
      <c r="W110" s="2"/>
      <c r="X110" s="2"/>
      <c r="Y110" s="2"/>
    </row>
    <row r="111" spans="1:25" s="1" customFormat="1" x14ac:dyDescent="0.25">
      <c r="A111" s="5" t="s">
        <v>10</v>
      </c>
      <c r="B111" s="4">
        <v>1338</v>
      </c>
      <c r="C111" s="19">
        <v>0.22571001494768311</v>
      </c>
      <c r="D111" s="19">
        <v>0.77428998505231694</v>
      </c>
      <c r="E111" s="20" t="s">
        <v>370</v>
      </c>
      <c r="F111" s="20" t="s">
        <v>370</v>
      </c>
      <c r="G111" s="20" t="s">
        <v>370</v>
      </c>
      <c r="H111" s="20" t="s">
        <v>370</v>
      </c>
      <c r="I111" s="20" t="s">
        <v>370</v>
      </c>
      <c r="J111" s="20" t="s">
        <v>370</v>
      </c>
      <c r="K111" s="20" t="s">
        <v>370</v>
      </c>
      <c r="L111" s="20" t="s">
        <v>370</v>
      </c>
      <c r="M111" s="2" t="s">
        <v>370</v>
      </c>
      <c r="N111" s="2" t="s">
        <v>370</v>
      </c>
      <c r="O111" s="2" t="s">
        <v>370</v>
      </c>
      <c r="P111" s="2" t="s">
        <v>370</v>
      </c>
    </row>
    <row r="112" spans="1:25" s="1" customFormat="1" x14ac:dyDescent="0.25">
      <c r="A112" s="5" t="s">
        <v>9</v>
      </c>
      <c r="B112" s="4">
        <v>629</v>
      </c>
      <c r="C112" s="19">
        <v>0.34499205087440382</v>
      </c>
      <c r="D112" s="19">
        <v>0.65500794912559623</v>
      </c>
      <c r="E112" s="20" t="s">
        <v>370</v>
      </c>
      <c r="F112" s="20" t="s">
        <v>370</v>
      </c>
      <c r="G112" s="20" t="s">
        <v>370</v>
      </c>
      <c r="H112" s="20" t="s">
        <v>370</v>
      </c>
      <c r="I112" s="20" t="s">
        <v>370</v>
      </c>
      <c r="J112" s="20" t="s">
        <v>370</v>
      </c>
      <c r="K112" s="20" t="s">
        <v>370</v>
      </c>
      <c r="L112" s="20" t="s">
        <v>370</v>
      </c>
      <c r="M112" s="2" t="s">
        <v>370</v>
      </c>
      <c r="N112" s="2" t="s">
        <v>370</v>
      </c>
      <c r="O112" s="2" t="s">
        <v>370</v>
      </c>
      <c r="P112" s="2" t="s">
        <v>370</v>
      </c>
    </row>
    <row r="113" spans="1:25" s="1" customFormat="1" x14ac:dyDescent="0.25">
      <c r="A113" s="5" t="s">
        <v>8</v>
      </c>
      <c r="B113" s="4">
        <v>718</v>
      </c>
      <c r="C113" s="19">
        <v>0.24233983286908078</v>
      </c>
      <c r="D113" s="19">
        <v>0.75766016713091922</v>
      </c>
      <c r="E113" s="20" t="s">
        <v>370</v>
      </c>
      <c r="F113" s="20" t="s">
        <v>370</v>
      </c>
      <c r="G113" s="20" t="s">
        <v>370</v>
      </c>
      <c r="H113" s="20" t="s">
        <v>370</v>
      </c>
      <c r="I113" s="20" t="s">
        <v>370</v>
      </c>
      <c r="J113" s="20" t="s">
        <v>370</v>
      </c>
      <c r="K113" s="20" t="s">
        <v>370</v>
      </c>
      <c r="L113" s="20" t="s">
        <v>370</v>
      </c>
      <c r="M113" s="2" t="s">
        <v>370</v>
      </c>
      <c r="N113" s="2" t="s">
        <v>370</v>
      </c>
      <c r="O113" s="2" t="s">
        <v>370</v>
      </c>
      <c r="P113" s="2" t="s">
        <v>370</v>
      </c>
    </row>
    <row r="114" spans="1:25" s="1" customFormat="1" x14ac:dyDescent="0.25">
      <c r="A114" s="5" t="s">
        <v>7</v>
      </c>
      <c r="B114" s="4">
        <v>416</v>
      </c>
      <c r="C114" s="19">
        <v>0.28125</v>
      </c>
      <c r="D114" s="19">
        <v>0.71875</v>
      </c>
      <c r="E114" s="20" t="s">
        <v>370</v>
      </c>
      <c r="F114" s="20" t="s">
        <v>370</v>
      </c>
      <c r="G114" s="20" t="s">
        <v>370</v>
      </c>
      <c r="H114" s="20" t="s">
        <v>370</v>
      </c>
      <c r="I114" s="20" t="s">
        <v>370</v>
      </c>
      <c r="J114" s="20" t="s">
        <v>370</v>
      </c>
      <c r="K114" s="20" t="s">
        <v>370</v>
      </c>
      <c r="L114" s="20" t="s">
        <v>370</v>
      </c>
      <c r="M114" s="2" t="s">
        <v>370</v>
      </c>
      <c r="N114" s="2" t="s">
        <v>370</v>
      </c>
      <c r="O114" s="2" t="s">
        <v>370</v>
      </c>
      <c r="P114" s="2" t="s">
        <v>370</v>
      </c>
    </row>
    <row r="115" spans="1:25" s="1" customFormat="1" x14ac:dyDescent="0.25">
      <c r="A115" s="5" t="s">
        <v>6</v>
      </c>
      <c r="B115" s="4">
        <v>542</v>
      </c>
      <c r="C115" s="19">
        <v>0.2029520295202952</v>
      </c>
      <c r="D115" s="19">
        <v>0.79704797047970477</v>
      </c>
      <c r="E115" s="20" t="s">
        <v>370</v>
      </c>
      <c r="F115" s="20" t="s">
        <v>370</v>
      </c>
      <c r="G115" s="20" t="s">
        <v>370</v>
      </c>
      <c r="H115" s="20" t="s">
        <v>370</v>
      </c>
      <c r="I115" s="20" t="s">
        <v>370</v>
      </c>
      <c r="J115" s="20" t="s">
        <v>370</v>
      </c>
      <c r="K115" s="20" t="s">
        <v>370</v>
      </c>
      <c r="L115" s="20" t="s">
        <v>370</v>
      </c>
      <c r="M115" s="2" t="s">
        <v>370</v>
      </c>
      <c r="N115" s="2" t="s">
        <v>370</v>
      </c>
      <c r="O115" s="2" t="s">
        <v>370</v>
      </c>
      <c r="P115" s="2" t="s">
        <v>370</v>
      </c>
    </row>
    <row r="116" spans="1:25" s="1" customFormat="1" x14ac:dyDescent="0.25">
      <c r="A116" s="5" t="s">
        <v>5</v>
      </c>
      <c r="B116" s="4">
        <v>2121</v>
      </c>
      <c r="C116" s="19">
        <v>0.28241395568128241</v>
      </c>
      <c r="D116" s="19">
        <v>0.71758604431871753</v>
      </c>
      <c r="E116" s="20" t="s">
        <v>370</v>
      </c>
      <c r="F116" s="20" t="s">
        <v>370</v>
      </c>
      <c r="G116" s="20" t="s">
        <v>370</v>
      </c>
      <c r="H116" s="20" t="s">
        <v>370</v>
      </c>
      <c r="I116" s="20" t="s">
        <v>370</v>
      </c>
      <c r="J116" s="20" t="s">
        <v>370</v>
      </c>
      <c r="K116" s="20" t="s">
        <v>370</v>
      </c>
      <c r="L116" s="20" t="s">
        <v>370</v>
      </c>
      <c r="M116" s="2" t="s">
        <v>370</v>
      </c>
      <c r="N116" s="2" t="s">
        <v>370</v>
      </c>
      <c r="O116" s="2" t="s">
        <v>370</v>
      </c>
      <c r="P116" s="2" t="s">
        <v>370</v>
      </c>
    </row>
    <row r="117" spans="1:25" s="1" customFormat="1" x14ac:dyDescent="0.25">
      <c r="A117" s="5" t="s">
        <v>4</v>
      </c>
      <c r="B117" s="4">
        <v>1408</v>
      </c>
      <c r="C117" s="19">
        <v>0.20880681818181818</v>
      </c>
      <c r="D117" s="19">
        <v>0.79119318181818177</v>
      </c>
      <c r="E117" s="20" t="s">
        <v>370</v>
      </c>
      <c r="F117" s="20" t="s">
        <v>370</v>
      </c>
      <c r="G117" s="20" t="s">
        <v>370</v>
      </c>
      <c r="H117" s="20" t="s">
        <v>370</v>
      </c>
      <c r="I117" s="20" t="s">
        <v>370</v>
      </c>
      <c r="J117" s="20" t="s">
        <v>370</v>
      </c>
      <c r="K117" s="20" t="s">
        <v>370</v>
      </c>
      <c r="L117" s="20" t="s">
        <v>370</v>
      </c>
      <c r="M117" s="2" t="s">
        <v>370</v>
      </c>
      <c r="N117" s="2" t="s">
        <v>370</v>
      </c>
      <c r="O117" s="2" t="s">
        <v>370</v>
      </c>
      <c r="P117" s="2" t="s">
        <v>370</v>
      </c>
    </row>
    <row r="118" spans="1:25" s="1" customFormat="1" x14ac:dyDescent="0.25">
      <c r="A118" s="5" t="s">
        <v>3</v>
      </c>
      <c r="B118" s="4">
        <v>975</v>
      </c>
      <c r="C118" s="19">
        <v>0.11794871794871795</v>
      </c>
      <c r="D118" s="19">
        <v>0.88205128205128203</v>
      </c>
      <c r="E118" s="20" t="s">
        <v>370</v>
      </c>
      <c r="F118" s="20" t="s">
        <v>370</v>
      </c>
      <c r="G118" s="20" t="s">
        <v>370</v>
      </c>
      <c r="H118" s="20" t="s">
        <v>370</v>
      </c>
      <c r="I118" s="20" t="s">
        <v>370</v>
      </c>
      <c r="J118" s="20" t="s">
        <v>370</v>
      </c>
      <c r="K118" s="20" t="s">
        <v>370</v>
      </c>
      <c r="L118" s="20" t="s">
        <v>370</v>
      </c>
      <c r="M118" s="2" t="s">
        <v>370</v>
      </c>
      <c r="N118" s="2" t="s">
        <v>370</v>
      </c>
      <c r="O118" s="2" t="s">
        <v>370</v>
      </c>
      <c r="P118" s="2" t="s">
        <v>370</v>
      </c>
    </row>
    <row r="119" spans="1:25" s="1" customFormat="1" x14ac:dyDescent="0.25">
      <c r="A119" s="5" t="s">
        <v>2</v>
      </c>
      <c r="B119" s="4">
        <v>1488</v>
      </c>
      <c r="C119" s="19">
        <v>0.1700268817204301</v>
      </c>
      <c r="D119" s="19">
        <v>0.82997311827956988</v>
      </c>
      <c r="E119" s="20" t="s">
        <v>370</v>
      </c>
      <c r="F119" s="20" t="s">
        <v>370</v>
      </c>
      <c r="G119" s="20" t="s">
        <v>370</v>
      </c>
      <c r="H119" s="20" t="s">
        <v>370</v>
      </c>
      <c r="I119" s="20" t="s">
        <v>370</v>
      </c>
      <c r="J119" s="20" t="s">
        <v>370</v>
      </c>
      <c r="K119" s="20" t="s">
        <v>370</v>
      </c>
      <c r="L119" s="20" t="s">
        <v>370</v>
      </c>
      <c r="M119" s="2" t="s">
        <v>370</v>
      </c>
      <c r="N119" s="2" t="s">
        <v>370</v>
      </c>
      <c r="O119" s="2" t="s">
        <v>370</v>
      </c>
      <c r="P119" s="2" t="s">
        <v>370</v>
      </c>
    </row>
    <row r="120" spans="1:25" s="1" customFormat="1" x14ac:dyDescent="0.25">
      <c r="A120" s="5" t="s">
        <v>1</v>
      </c>
      <c r="B120" s="4">
        <v>447</v>
      </c>
      <c r="C120" s="19">
        <v>0.34675615212527966</v>
      </c>
      <c r="D120" s="19">
        <v>0.65324384787472034</v>
      </c>
      <c r="E120" s="20" t="s">
        <v>370</v>
      </c>
      <c r="F120" s="20" t="s">
        <v>370</v>
      </c>
      <c r="G120" s="20" t="s">
        <v>370</v>
      </c>
      <c r="H120" s="20" t="s">
        <v>370</v>
      </c>
      <c r="I120" s="20" t="s">
        <v>370</v>
      </c>
      <c r="J120" s="20" t="s">
        <v>370</v>
      </c>
      <c r="K120" s="20" t="s">
        <v>370</v>
      </c>
      <c r="L120" s="20" t="s">
        <v>370</v>
      </c>
      <c r="M120" s="2" t="s">
        <v>370</v>
      </c>
      <c r="N120" s="2" t="s">
        <v>370</v>
      </c>
      <c r="O120" s="2" t="s">
        <v>370</v>
      </c>
      <c r="P120" s="2" t="s">
        <v>370</v>
      </c>
    </row>
    <row r="121" spans="1:25" s="1" customFormat="1" x14ac:dyDescent="0.25">
      <c r="A121" s="5" t="s">
        <v>0</v>
      </c>
      <c r="B121" s="4">
        <v>689</v>
      </c>
      <c r="C121" s="19">
        <v>0.55878084179970977</v>
      </c>
      <c r="D121" s="19">
        <v>0.44121915820029028</v>
      </c>
      <c r="E121" s="20" t="s">
        <v>370</v>
      </c>
      <c r="F121" s="20" t="s">
        <v>370</v>
      </c>
      <c r="G121" s="20" t="s">
        <v>370</v>
      </c>
      <c r="H121" s="20" t="s">
        <v>370</v>
      </c>
      <c r="I121" s="20" t="s">
        <v>370</v>
      </c>
      <c r="J121" s="20" t="s">
        <v>370</v>
      </c>
      <c r="K121" s="20" t="s">
        <v>370</v>
      </c>
      <c r="L121" s="20" t="s">
        <v>370</v>
      </c>
      <c r="M121" s="2" t="s">
        <v>370</v>
      </c>
      <c r="N121" s="2" t="s">
        <v>370</v>
      </c>
      <c r="O121" s="2" t="s">
        <v>370</v>
      </c>
      <c r="P121" s="2" t="s">
        <v>370</v>
      </c>
    </row>
    <row r="122" spans="1:25" s="1" customFormat="1" x14ac:dyDescent="0.25">
      <c r="C122" s="18"/>
      <c r="D122" s="18"/>
      <c r="E122" s="18"/>
      <c r="F122" s="18"/>
      <c r="G122" s="18"/>
      <c r="H122" s="18"/>
      <c r="I122" s="18"/>
      <c r="J122" s="18"/>
      <c r="K122" s="18"/>
      <c r="L122" s="18"/>
    </row>
    <row r="123" spans="1:25" s="1" customFormat="1" x14ac:dyDescent="0.25">
      <c r="A123" s="1" t="s">
        <v>476</v>
      </c>
      <c r="C123" s="18"/>
      <c r="D123" s="18"/>
      <c r="E123" s="18"/>
      <c r="F123" s="18"/>
      <c r="G123" s="18"/>
      <c r="H123" s="18"/>
      <c r="I123" s="18"/>
      <c r="J123" s="18"/>
      <c r="K123" s="18"/>
      <c r="L123" s="18"/>
    </row>
    <row r="124" spans="1:25" s="1" customFormat="1" x14ac:dyDescent="0.25">
      <c r="C124" s="18"/>
      <c r="D124" s="18"/>
      <c r="E124" s="18"/>
      <c r="F124" s="18"/>
      <c r="G124" s="18"/>
      <c r="H124" s="18"/>
      <c r="I124" s="18"/>
      <c r="J124" s="18"/>
      <c r="K124" s="18"/>
      <c r="L124" s="18"/>
    </row>
    <row r="125" spans="1:25" s="1" customFormat="1" ht="60" x14ac:dyDescent="0.25">
      <c r="A125" s="7" t="s">
        <v>16</v>
      </c>
      <c r="B125" s="7" t="s">
        <v>15</v>
      </c>
      <c r="C125" s="10" t="s">
        <v>477</v>
      </c>
      <c r="D125" s="10" t="s">
        <v>478</v>
      </c>
      <c r="E125" s="10" t="s">
        <v>479</v>
      </c>
      <c r="F125" s="10" t="s">
        <v>480</v>
      </c>
      <c r="G125" s="10" t="s">
        <v>481</v>
      </c>
      <c r="H125" s="10" t="s">
        <v>482</v>
      </c>
      <c r="I125" s="10" t="s">
        <v>483</v>
      </c>
      <c r="J125" s="10" t="s">
        <v>484</v>
      </c>
      <c r="K125" s="9"/>
      <c r="L125" s="9"/>
      <c r="M125" s="8"/>
      <c r="N125" s="8"/>
      <c r="O125" s="8"/>
      <c r="P125" s="8"/>
      <c r="Q125" s="8"/>
      <c r="R125" s="8"/>
      <c r="S125" s="8"/>
      <c r="T125" s="8"/>
      <c r="U125" s="8"/>
      <c r="V125" s="8"/>
      <c r="W125" s="8"/>
      <c r="X125" s="8"/>
      <c r="Y125" s="8"/>
    </row>
    <row r="126" spans="1:25" s="1" customFormat="1" x14ac:dyDescent="0.25">
      <c r="A126" s="6" t="s">
        <v>11</v>
      </c>
      <c r="B126" s="4">
        <v>3408</v>
      </c>
      <c r="C126" s="19">
        <v>0.545481220657277</v>
      </c>
      <c r="D126" s="19">
        <v>0.40316901408450706</v>
      </c>
      <c r="E126" s="19">
        <v>0.43984741784037557</v>
      </c>
      <c r="F126" s="19">
        <v>0.31983568075117369</v>
      </c>
      <c r="G126" s="19">
        <v>0.34536384976525819</v>
      </c>
      <c r="H126" s="19">
        <v>0.22095070422535212</v>
      </c>
      <c r="I126" s="19">
        <v>0.18133802816901409</v>
      </c>
      <c r="J126" s="19">
        <v>0.38732394366197181</v>
      </c>
      <c r="K126" s="20" t="s">
        <v>370</v>
      </c>
      <c r="L126" s="20" t="s">
        <v>370</v>
      </c>
      <c r="M126" s="2" t="s">
        <v>370</v>
      </c>
      <c r="N126" s="2" t="s">
        <v>370</v>
      </c>
      <c r="O126" s="2" t="s">
        <v>370</v>
      </c>
      <c r="P126" s="2" t="s">
        <v>370</v>
      </c>
      <c r="Q126" s="2"/>
      <c r="R126" s="2"/>
      <c r="S126" s="2"/>
      <c r="T126" s="2"/>
      <c r="U126" s="2"/>
      <c r="V126" s="2"/>
      <c r="W126" s="2"/>
      <c r="X126" s="2"/>
      <c r="Y126" s="2"/>
    </row>
    <row r="127" spans="1:25" s="1" customFormat="1" x14ac:dyDescent="0.25">
      <c r="A127" s="5" t="s">
        <v>10</v>
      </c>
      <c r="B127" s="4">
        <v>1268</v>
      </c>
      <c r="C127" s="19">
        <v>0.53864353312302837</v>
      </c>
      <c r="D127" s="19">
        <v>0.3832807570977918</v>
      </c>
      <c r="E127" s="19">
        <v>0.45504731861198738</v>
      </c>
      <c r="F127" s="19">
        <v>0.31624605678233436</v>
      </c>
      <c r="G127" s="19">
        <v>0.35252365930599366</v>
      </c>
      <c r="H127" s="19">
        <v>0.22082018927444794</v>
      </c>
      <c r="I127" s="19">
        <v>0.17981072555205047</v>
      </c>
      <c r="J127" s="19">
        <v>0.39668769716088326</v>
      </c>
      <c r="K127" s="20" t="s">
        <v>370</v>
      </c>
      <c r="L127" s="20" t="s">
        <v>370</v>
      </c>
      <c r="M127" s="2" t="s">
        <v>370</v>
      </c>
      <c r="N127" s="2" t="s">
        <v>370</v>
      </c>
      <c r="O127" s="2" t="s">
        <v>370</v>
      </c>
      <c r="P127" s="2" t="s">
        <v>370</v>
      </c>
      <c r="Q127" s="2"/>
      <c r="R127" s="2"/>
      <c r="S127" s="2"/>
      <c r="T127" s="2"/>
      <c r="U127" s="2"/>
      <c r="V127" s="2"/>
    </row>
    <row r="128" spans="1:25" s="1" customFormat="1" x14ac:dyDescent="0.25">
      <c r="A128" s="5" t="s">
        <v>9</v>
      </c>
      <c r="B128" s="4">
        <v>610</v>
      </c>
      <c r="C128" s="19">
        <v>0.59672131147540985</v>
      </c>
      <c r="D128" s="19">
        <v>0.44262295081967212</v>
      </c>
      <c r="E128" s="19">
        <v>0.37540983606557377</v>
      </c>
      <c r="F128" s="19">
        <v>0.30819672131147541</v>
      </c>
      <c r="G128" s="19">
        <v>0.3377049180327869</v>
      </c>
      <c r="H128" s="19">
        <v>0.22295081967213115</v>
      </c>
      <c r="I128" s="19">
        <v>0.19836065573770492</v>
      </c>
      <c r="J128" s="19">
        <v>0.35081967213114756</v>
      </c>
      <c r="K128" s="20" t="s">
        <v>370</v>
      </c>
      <c r="L128" s="20" t="s">
        <v>370</v>
      </c>
      <c r="M128" s="2" t="s">
        <v>370</v>
      </c>
      <c r="N128" s="2" t="s">
        <v>370</v>
      </c>
      <c r="O128" s="2" t="s">
        <v>370</v>
      </c>
      <c r="P128" s="2" t="s">
        <v>370</v>
      </c>
      <c r="Q128" s="2"/>
      <c r="R128" s="2"/>
      <c r="S128" s="2"/>
      <c r="T128" s="2"/>
      <c r="U128" s="2"/>
      <c r="V128" s="2"/>
    </row>
    <row r="129" spans="1:25" s="1" customFormat="1" x14ac:dyDescent="0.25">
      <c r="A129" s="5" t="s">
        <v>8</v>
      </c>
      <c r="B129" s="4">
        <v>657</v>
      </c>
      <c r="C129" s="19">
        <v>0.51293759512937598</v>
      </c>
      <c r="D129" s="19">
        <v>0.39573820395738202</v>
      </c>
      <c r="E129" s="19">
        <v>0.44140030441400302</v>
      </c>
      <c r="F129" s="19">
        <v>0.33181126331811261</v>
      </c>
      <c r="G129" s="19">
        <v>0.35312024353120242</v>
      </c>
      <c r="H129" s="19">
        <v>0.25722983257229831</v>
      </c>
      <c r="I129" s="19">
        <v>0.17351598173515981</v>
      </c>
      <c r="J129" s="19">
        <v>0.37899543378995432</v>
      </c>
      <c r="K129" s="20" t="s">
        <v>370</v>
      </c>
      <c r="L129" s="20" t="s">
        <v>370</v>
      </c>
      <c r="M129" s="2" t="s">
        <v>370</v>
      </c>
      <c r="N129" s="2" t="s">
        <v>370</v>
      </c>
      <c r="O129" s="2" t="s">
        <v>370</v>
      </c>
      <c r="P129" s="2" t="s">
        <v>370</v>
      </c>
      <c r="Q129" s="2"/>
      <c r="R129" s="2"/>
      <c r="S129" s="2"/>
      <c r="T129" s="2"/>
      <c r="U129" s="2"/>
      <c r="V129" s="2"/>
    </row>
    <row r="130" spans="1:25" s="1" customFormat="1" x14ac:dyDescent="0.25">
      <c r="A130" s="5" t="s">
        <v>7</v>
      </c>
      <c r="B130" s="4">
        <v>387</v>
      </c>
      <c r="C130" s="19">
        <v>0.50645994832041341</v>
      </c>
      <c r="D130" s="19">
        <v>0.39534883720930231</v>
      </c>
      <c r="E130" s="19">
        <v>0.49354005167958659</v>
      </c>
      <c r="F130" s="19">
        <v>0.33591731266149871</v>
      </c>
      <c r="G130" s="19">
        <v>0.36950904392764861</v>
      </c>
      <c r="H130" s="19">
        <v>0.1834625322997416</v>
      </c>
      <c r="I130" s="19">
        <v>0.1731266149870801</v>
      </c>
      <c r="J130" s="19">
        <v>0.39534883720930231</v>
      </c>
      <c r="K130" s="20" t="s">
        <v>370</v>
      </c>
      <c r="L130" s="20" t="s">
        <v>370</v>
      </c>
      <c r="M130" s="2" t="s">
        <v>370</v>
      </c>
      <c r="N130" s="2" t="s">
        <v>370</v>
      </c>
      <c r="O130" s="2" t="s">
        <v>370</v>
      </c>
      <c r="P130" s="2" t="s">
        <v>370</v>
      </c>
      <c r="Q130" s="2"/>
      <c r="R130" s="2"/>
      <c r="S130" s="2"/>
      <c r="T130" s="2"/>
      <c r="U130" s="2"/>
      <c r="V130" s="2"/>
    </row>
    <row r="131" spans="1:25" s="1" customFormat="1" x14ac:dyDescent="0.25">
      <c r="A131" s="5" t="s">
        <v>6</v>
      </c>
      <c r="B131" s="4">
        <v>486</v>
      </c>
      <c r="C131" s="19">
        <v>0.57407407407407407</v>
      </c>
      <c r="D131" s="19">
        <v>0.42181069958847739</v>
      </c>
      <c r="E131" s="19">
        <v>0.43621399176954734</v>
      </c>
      <c r="F131" s="19">
        <v>0.31481481481481483</v>
      </c>
      <c r="G131" s="19">
        <v>0.30658436213991769</v>
      </c>
      <c r="H131" s="19">
        <v>0.19958847736625515</v>
      </c>
      <c r="I131" s="19">
        <v>0.18106995884773663</v>
      </c>
      <c r="J131" s="19">
        <v>0.41358024691358025</v>
      </c>
      <c r="K131" s="20" t="s">
        <v>370</v>
      </c>
      <c r="L131" s="20" t="s">
        <v>370</v>
      </c>
      <c r="M131" s="2" t="s">
        <v>370</v>
      </c>
      <c r="N131" s="2" t="s">
        <v>370</v>
      </c>
      <c r="O131" s="2" t="s">
        <v>370</v>
      </c>
      <c r="P131" s="2" t="s">
        <v>370</v>
      </c>
      <c r="Q131" s="2"/>
      <c r="R131" s="2"/>
      <c r="S131" s="2"/>
      <c r="T131" s="2"/>
      <c r="U131" s="2"/>
      <c r="V131" s="2"/>
    </row>
    <row r="132" spans="1:25" s="1" customFormat="1" x14ac:dyDescent="0.25">
      <c r="A132" s="5" t="s">
        <v>5</v>
      </c>
      <c r="B132" s="4">
        <v>1972</v>
      </c>
      <c r="C132" s="19">
        <v>0.59939148073022308</v>
      </c>
      <c r="D132" s="19">
        <v>0.38742393509127787</v>
      </c>
      <c r="E132" s="19">
        <v>0.42241379310344829</v>
      </c>
      <c r="F132" s="19">
        <v>0.29766734279918866</v>
      </c>
      <c r="G132" s="19">
        <v>0.35902636916835701</v>
      </c>
      <c r="H132" s="19">
        <v>0.20841784989858012</v>
      </c>
      <c r="I132" s="19">
        <v>0.19219066937119675</v>
      </c>
      <c r="J132" s="19">
        <v>0.377789046653144</v>
      </c>
      <c r="K132" s="20" t="s">
        <v>370</v>
      </c>
      <c r="L132" s="20" t="s">
        <v>370</v>
      </c>
      <c r="M132" s="2" t="s">
        <v>370</v>
      </c>
      <c r="N132" s="2" t="s">
        <v>370</v>
      </c>
      <c r="O132" s="2" t="s">
        <v>370</v>
      </c>
      <c r="P132" s="2" t="s">
        <v>370</v>
      </c>
      <c r="Q132" s="2"/>
      <c r="R132" s="2"/>
      <c r="S132" s="2"/>
      <c r="T132" s="2"/>
      <c r="U132" s="2"/>
      <c r="V132" s="2"/>
    </row>
    <row r="133" spans="1:25" s="1" customFormat="1" x14ac:dyDescent="0.25">
      <c r="A133" s="5" t="s">
        <v>4</v>
      </c>
      <c r="B133" s="4">
        <v>1351</v>
      </c>
      <c r="C133" s="19">
        <v>0.47298297557364916</v>
      </c>
      <c r="D133" s="19">
        <v>0.4219096965210955</v>
      </c>
      <c r="E133" s="19">
        <v>0.46039970392301999</v>
      </c>
      <c r="F133" s="19">
        <v>0.35603256846780162</v>
      </c>
      <c r="G133" s="19">
        <v>0.32198371576609919</v>
      </c>
      <c r="H133" s="19">
        <v>0.23686158401184307</v>
      </c>
      <c r="I133" s="19">
        <v>0.16654330125832717</v>
      </c>
      <c r="J133" s="19">
        <v>0.40340488527017027</v>
      </c>
      <c r="K133" s="20" t="s">
        <v>370</v>
      </c>
      <c r="L133" s="20" t="s">
        <v>370</v>
      </c>
      <c r="M133" s="2" t="s">
        <v>370</v>
      </c>
      <c r="N133" s="2" t="s">
        <v>370</v>
      </c>
      <c r="O133" s="2" t="s">
        <v>370</v>
      </c>
      <c r="P133" s="2" t="s">
        <v>370</v>
      </c>
      <c r="Q133" s="2"/>
      <c r="R133" s="2"/>
      <c r="S133" s="2"/>
      <c r="T133" s="2"/>
      <c r="U133" s="2"/>
      <c r="V133" s="2"/>
    </row>
    <row r="134" spans="1:25" s="1" customFormat="1" x14ac:dyDescent="0.25">
      <c r="A134" s="5" t="s">
        <v>3</v>
      </c>
      <c r="B134" s="4">
        <v>877</v>
      </c>
      <c r="C134" s="19">
        <v>0.52907639680729757</v>
      </c>
      <c r="D134" s="19">
        <v>0.37856328392246297</v>
      </c>
      <c r="E134" s="19">
        <v>0.3557582668187001</v>
      </c>
      <c r="F134" s="19">
        <v>0.26339794754846069</v>
      </c>
      <c r="G134" s="19">
        <v>0.26339794754846069</v>
      </c>
      <c r="H134" s="19">
        <v>0.27936145952109465</v>
      </c>
      <c r="I134" s="19">
        <v>0.16647662485746864</v>
      </c>
      <c r="J134" s="19">
        <v>0.49486887115165334</v>
      </c>
      <c r="K134" s="20" t="s">
        <v>370</v>
      </c>
      <c r="L134" s="20" t="s">
        <v>370</v>
      </c>
      <c r="M134" s="2" t="s">
        <v>370</v>
      </c>
      <c r="N134" s="2" t="s">
        <v>370</v>
      </c>
      <c r="O134" s="2" t="s">
        <v>370</v>
      </c>
      <c r="P134" s="2" t="s">
        <v>370</v>
      </c>
      <c r="Q134" s="2"/>
      <c r="R134" s="2"/>
      <c r="S134" s="2"/>
      <c r="T134" s="2"/>
      <c r="U134" s="2"/>
      <c r="V134" s="2"/>
    </row>
    <row r="135" spans="1:25" s="1" customFormat="1" x14ac:dyDescent="0.25">
      <c r="A135" s="5" t="s">
        <v>2</v>
      </c>
      <c r="B135" s="4">
        <v>1391</v>
      </c>
      <c r="C135" s="19">
        <v>0.50826743350107839</v>
      </c>
      <c r="D135" s="19">
        <v>0.41696621135873474</v>
      </c>
      <c r="E135" s="19">
        <v>0.4521926671459382</v>
      </c>
      <c r="F135" s="19">
        <v>0.32710280373831774</v>
      </c>
      <c r="G135" s="19">
        <v>0.34076204169662111</v>
      </c>
      <c r="H135" s="19">
        <v>0.22142343637670742</v>
      </c>
      <c r="I135" s="19">
        <v>0.18260244428468728</v>
      </c>
      <c r="J135" s="19">
        <v>0.40690150970524802</v>
      </c>
      <c r="K135" s="20" t="s">
        <v>370</v>
      </c>
      <c r="L135" s="20" t="s">
        <v>370</v>
      </c>
      <c r="M135" s="2" t="s">
        <v>370</v>
      </c>
      <c r="N135" s="2" t="s">
        <v>370</v>
      </c>
      <c r="O135" s="2" t="s">
        <v>370</v>
      </c>
      <c r="P135" s="2" t="s">
        <v>370</v>
      </c>
      <c r="Q135" s="2"/>
      <c r="R135" s="2"/>
      <c r="S135" s="2"/>
      <c r="T135" s="2"/>
      <c r="U135" s="2"/>
      <c r="V135" s="2"/>
    </row>
    <row r="136" spans="1:25" s="1" customFormat="1" x14ac:dyDescent="0.25">
      <c r="A136" s="5" t="s">
        <v>1</v>
      </c>
      <c r="B136" s="4">
        <v>433</v>
      </c>
      <c r="C136" s="19">
        <v>0.60969976905311773</v>
      </c>
      <c r="D136" s="19">
        <v>0.38106235565819863</v>
      </c>
      <c r="E136" s="19">
        <v>0.43879907621247111</v>
      </c>
      <c r="F136" s="19">
        <v>0.37182448036951499</v>
      </c>
      <c r="G136" s="19">
        <v>0.39722863741339492</v>
      </c>
      <c r="H136" s="19">
        <v>0.19168591224018475</v>
      </c>
      <c r="I136" s="19">
        <v>0.20785219399538107</v>
      </c>
      <c r="J136" s="19">
        <v>0.30484988452655887</v>
      </c>
      <c r="K136" s="20" t="s">
        <v>370</v>
      </c>
      <c r="L136" s="20" t="s">
        <v>370</v>
      </c>
      <c r="M136" s="2" t="s">
        <v>370</v>
      </c>
      <c r="N136" s="2" t="s">
        <v>370</v>
      </c>
      <c r="O136" s="2" t="s">
        <v>370</v>
      </c>
      <c r="P136" s="2" t="s">
        <v>370</v>
      </c>
      <c r="Q136" s="2"/>
      <c r="R136" s="2"/>
      <c r="S136" s="2"/>
      <c r="T136" s="2"/>
      <c r="U136" s="2"/>
      <c r="V136" s="2"/>
    </row>
    <row r="137" spans="1:25" s="1" customFormat="1" x14ac:dyDescent="0.25">
      <c r="A137" s="5" t="s">
        <v>0</v>
      </c>
      <c r="B137" s="4">
        <v>669</v>
      </c>
      <c r="C137" s="19">
        <v>0.60687593423019437</v>
      </c>
      <c r="D137" s="19">
        <v>0.41405082212257099</v>
      </c>
      <c r="E137" s="19">
        <v>0.52017937219730936</v>
      </c>
      <c r="F137" s="19">
        <v>0.34379671150971597</v>
      </c>
      <c r="G137" s="19">
        <v>0.42899850523168909</v>
      </c>
      <c r="H137" s="19">
        <v>0.16292974588938713</v>
      </c>
      <c r="I137" s="19">
        <v>0.17937219730941703</v>
      </c>
      <c r="J137" s="19">
        <v>0.26756352765321373</v>
      </c>
      <c r="K137" s="20" t="s">
        <v>370</v>
      </c>
      <c r="L137" s="20" t="s">
        <v>370</v>
      </c>
      <c r="M137" s="2" t="s">
        <v>370</v>
      </c>
      <c r="N137" s="2" t="s">
        <v>370</v>
      </c>
      <c r="O137" s="2" t="s">
        <v>370</v>
      </c>
      <c r="P137" s="2" t="s">
        <v>370</v>
      </c>
      <c r="Q137" s="2"/>
      <c r="R137" s="2"/>
      <c r="S137" s="2"/>
      <c r="T137" s="2"/>
      <c r="U137" s="2"/>
      <c r="V137" s="2"/>
    </row>
    <row r="138" spans="1:25" s="1" customFormat="1" x14ac:dyDescent="0.25">
      <c r="C138" s="18"/>
      <c r="D138" s="18"/>
      <c r="E138" s="18"/>
      <c r="F138" s="18"/>
      <c r="G138" s="18"/>
      <c r="H138" s="18"/>
      <c r="I138" s="18"/>
      <c r="J138" s="18"/>
      <c r="K138" s="18"/>
      <c r="L138" s="18"/>
    </row>
    <row r="139" spans="1:25" s="1" customFormat="1" x14ac:dyDescent="0.25">
      <c r="A139" s="1" t="s">
        <v>485</v>
      </c>
      <c r="C139" s="18"/>
      <c r="D139" s="18"/>
      <c r="E139" s="18"/>
      <c r="F139" s="18"/>
      <c r="G139" s="18"/>
      <c r="H139" s="18"/>
      <c r="I139" s="18"/>
      <c r="J139" s="18"/>
      <c r="K139" s="18"/>
      <c r="L139" s="18"/>
    </row>
    <row r="140" spans="1:25" s="1" customFormat="1" x14ac:dyDescent="0.25">
      <c r="C140" s="18"/>
      <c r="D140" s="18"/>
      <c r="E140" s="18"/>
      <c r="F140" s="18"/>
      <c r="G140" s="18"/>
      <c r="H140" s="18"/>
      <c r="I140" s="18"/>
      <c r="J140" s="18"/>
      <c r="K140" s="18"/>
      <c r="L140" s="18"/>
    </row>
    <row r="141" spans="1:25" s="1" customFormat="1" ht="45" x14ac:dyDescent="0.25">
      <c r="A141" s="7" t="s">
        <v>16</v>
      </c>
      <c r="B141" s="7" t="s">
        <v>15</v>
      </c>
      <c r="C141" s="10" t="s">
        <v>486</v>
      </c>
      <c r="D141" s="10" t="s">
        <v>487</v>
      </c>
      <c r="E141" s="10" t="s">
        <v>488</v>
      </c>
      <c r="F141" s="10" t="s">
        <v>186</v>
      </c>
      <c r="G141" s="10" t="s">
        <v>489</v>
      </c>
      <c r="H141" s="9"/>
      <c r="I141" s="9"/>
      <c r="J141" s="9"/>
      <c r="K141" s="9"/>
      <c r="L141" s="9"/>
      <c r="M141" s="8"/>
      <c r="N141" s="8"/>
      <c r="O141" s="8"/>
      <c r="P141" s="8"/>
      <c r="Q141" s="8"/>
      <c r="R141" s="8"/>
      <c r="S141" s="8"/>
      <c r="T141" s="8"/>
      <c r="U141" s="8"/>
      <c r="V141" s="8"/>
      <c r="W141" s="8"/>
      <c r="X141" s="8"/>
      <c r="Y141" s="8"/>
    </row>
    <row r="142" spans="1:25" s="1" customFormat="1" x14ac:dyDescent="0.25">
      <c r="A142" s="6" t="s">
        <v>11</v>
      </c>
      <c r="B142" s="4">
        <v>3568</v>
      </c>
      <c r="C142" s="19">
        <v>0.3007286995515695</v>
      </c>
      <c r="D142" s="19">
        <v>9.108744394618834E-2</v>
      </c>
      <c r="E142" s="19">
        <v>3.9517937219730945E-2</v>
      </c>
      <c r="F142" s="19">
        <v>0.20067264573991031</v>
      </c>
      <c r="G142" s="19">
        <v>0.36799327354260092</v>
      </c>
      <c r="H142" s="20" t="s">
        <v>370</v>
      </c>
      <c r="I142" s="20" t="s">
        <v>370</v>
      </c>
      <c r="J142" s="20" t="s">
        <v>370</v>
      </c>
      <c r="K142" s="20" t="s">
        <v>370</v>
      </c>
      <c r="L142" s="20" t="s">
        <v>370</v>
      </c>
      <c r="M142" s="2" t="s">
        <v>370</v>
      </c>
      <c r="N142" s="2" t="s">
        <v>370</v>
      </c>
      <c r="O142" s="2" t="s">
        <v>370</v>
      </c>
      <c r="P142" s="2" t="s">
        <v>370</v>
      </c>
      <c r="Q142" s="2"/>
      <c r="R142" s="2"/>
      <c r="S142" s="2"/>
      <c r="T142" s="2"/>
      <c r="U142" s="2"/>
      <c r="V142" s="2"/>
      <c r="W142" s="2"/>
      <c r="X142" s="2"/>
      <c r="Y142" s="2"/>
    </row>
    <row r="143" spans="1:25" s="1" customFormat="1" x14ac:dyDescent="0.25">
      <c r="A143" s="5" t="s">
        <v>10</v>
      </c>
      <c r="B143" s="4">
        <v>1299</v>
      </c>
      <c r="C143" s="19">
        <v>0.30331023864511164</v>
      </c>
      <c r="D143" s="19">
        <v>7.9291762894534254E-2</v>
      </c>
      <c r="E143" s="19">
        <v>3.4642032332563508E-2</v>
      </c>
      <c r="F143" s="19">
        <v>0.21247113163972287</v>
      </c>
      <c r="G143" s="19">
        <v>0.37028483448806776</v>
      </c>
      <c r="H143" s="20" t="s">
        <v>370</v>
      </c>
      <c r="I143" s="20" t="s">
        <v>370</v>
      </c>
      <c r="J143" s="20" t="s">
        <v>370</v>
      </c>
      <c r="K143" s="20" t="s">
        <v>370</v>
      </c>
      <c r="L143" s="20" t="s">
        <v>370</v>
      </c>
      <c r="M143" s="2" t="s">
        <v>370</v>
      </c>
      <c r="N143" s="2" t="s">
        <v>370</v>
      </c>
      <c r="O143" s="2" t="s">
        <v>370</v>
      </c>
      <c r="P143" s="2" t="s">
        <v>370</v>
      </c>
      <c r="Q143" s="2"/>
      <c r="R143" s="2"/>
      <c r="S143" s="2"/>
    </row>
    <row r="144" spans="1:25" s="1" customFormat="1" x14ac:dyDescent="0.25">
      <c r="A144" s="5" t="s">
        <v>9</v>
      </c>
      <c r="B144" s="4">
        <v>639</v>
      </c>
      <c r="C144" s="19">
        <v>0.24726134585289514</v>
      </c>
      <c r="D144" s="19">
        <v>0.10485133020344288</v>
      </c>
      <c r="E144" s="19">
        <v>5.9467918622848198E-2</v>
      </c>
      <c r="F144" s="19">
        <v>0.16431924882629109</v>
      </c>
      <c r="G144" s="19">
        <v>0.42410015649452271</v>
      </c>
      <c r="H144" s="20" t="s">
        <v>370</v>
      </c>
      <c r="I144" s="20" t="s">
        <v>370</v>
      </c>
      <c r="J144" s="20" t="s">
        <v>370</v>
      </c>
      <c r="K144" s="20" t="s">
        <v>370</v>
      </c>
      <c r="L144" s="20" t="s">
        <v>370</v>
      </c>
      <c r="M144" s="2" t="s">
        <v>370</v>
      </c>
      <c r="N144" s="2" t="s">
        <v>370</v>
      </c>
      <c r="O144" s="2" t="s">
        <v>370</v>
      </c>
      <c r="P144" s="2" t="s">
        <v>370</v>
      </c>
      <c r="Q144" s="2"/>
      <c r="R144" s="2"/>
      <c r="S144" s="2"/>
    </row>
    <row r="145" spans="1:25" s="1" customFormat="1" x14ac:dyDescent="0.25">
      <c r="A145" s="5" t="s">
        <v>8</v>
      </c>
      <c r="B145" s="4">
        <v>687</v>
      </c>
      <c r="C145" s="19">
        <v>0.32314410480349343</v>
      </c>
      <c r="D145" s="19">
        <v>9.1703056768558958E-2</v>
      </c>
      <c r="E145" s="19">
        <v>3.0567685589519649E-2</v>
      </c>
      <c r="F145" s="19">
        <v>0.19796215429403202</v>
      </c>
      <c r="G145" s="19">
        <v>0.35662299854439594</v>
      </c>
      <c r="H145" s="20" t="s">
        <v>370</v>
      </c>
      <c r="I145" s="20" t="s">
        <v>370</v>
      </c>
      <c r="J145" s="20" t="s">
        <v>370</v>
      </c>
      <c r="K145" s="20" t="s">
        <v>370</v>
      </c>
      <c r="L145" s="20" t="s">
        <v>370</v>
      </c>
      <c r="M145" s="2" t="s">
        <v>370</v>
      </c>
      <c r="N145" s="2" t="s">
        <v>370</v>
      </c>
      <c r="O145" s="2" t="s">
        <v>370</v>
      </c>
      <c r="P145" s="2" t="s">
        <v>370</v>
      </c>
      <c r="Q145" s="2"/>
      <c r="R145" s="2"/>
      <c r="S145" s="2"/>
    </row>
    <row r="146" spans="1:25" s="1" customFormat="1" x14ac:dyDescent="0.25">
      <c r="A146" s="5" t="s">
        <v>7</v>
      </c>
      <c r="B146" s="4">
        <v>404</v>
      </c>
      <c r="C146" s="19">
        <v>0.25742574257425743</v>
      </c>
      <c r="D146" s="19">
        <v>0.12376237623762376</v>
      </c>
      <c r="E146" s="19">
        <v>3.7128712871287127E-2</v>
      </c>
      <c r="F146" s="19">
        <v>0.23019801980198021</v>
      </c>
      <c r="G146" s="19">
        <v>0.35148514851485146</v>
      </c>
      <c r="H146" s="20" t="s">
        <v>370</v>
      </c>
      <c r="I146" s="20" t="s">
        <v>370</v>
      </c>
      <c r="J146" s="20" t="s">
        <v>370</v>
      </c>
      <c r="K146" s="20" t="s">
        <v>370</v>
      </c>
      <c r="L146" s="20" t="s">
        <v>370</v>
      </c>
      <c r="M146" s="2" t="s">
        <v>370</v>
      </c>
      <c r="N146" s="2" t="s">
        <v>370</v>
      </c>
      <c r="O146" s="2" t="s">
        <v>370</v>
      </c>
      <c r="P146" s="2" t="s">
        <v>370</v>
      </c>
      <c r="Q146" s="2"/>
      <c r="R146" s="2"/>
      <c r="S146" s="2"/>
    </row>
    <row r="147" spans="1:25" s="1" customFormat="1" x14ac:dyDescent="0.25">
      <c r="A147" s="5" t="s">
        <v>6</v>
      </c>
      <c r="B147" s="4">
        <v>539</v>
      </c>
      <c r="C147" s="19">
        <v>0.36178107606679033</v>
      </c>
      <c r="D147" s="19">
        <v>7.792207792207792E-2</v>
      </c>
      <c r="E147" s="19">
        <v>4.0816326530612242E-2</v>
      </c>
      <c r="F147" s="19">
        <v>0.19666048237476808</v>
      </c>
      <c r="G147" s="19">
        <v>0.32282003710575141</v>
      </c>
      <c r="H147" s="20" t="s">
        <v>370</v>
      </c>
      <c r="I147" s="20" t="s">
        <v>370</v>
      </c>
      <c r="J147" s="20" t="s">
        <v>370</v>
      </c>
      <c r="K147" s="20" t="s">
        <v>370</v>
      </c>
      <c r="L147" s="20" t="s">
        <v>370</v>
      </c>
      <c r="M147" s="2" t="s">
        <v>370</v>
      </c>
      <c r="N147" s="2" t="s">
        <v>370</v>
      </c>
      <c r="O147" s="2" t="s">
        <v>370</v>
      </c>
      <c r="P147" s="2" t="s">
        <v>370</v>
      </c>
      <c r="Q147" s="2"/>
      <c r="R147" s="2"/>
      <c r="S147" s="2"/>
    </row>
    <row r="148" spans="1:25" s="1" customFormat="1" x14ac:dyDescent="0.25">
      <c r="A148" s="5" t="s">
        <v>5</v>
      </c>
      <c r="B148" s="4">
        <v>2072</v>
      </c>
      <c r="C148" s="19">
        <v>0.30067567567567566</v>
      </c>
      <c r="D148" s="19">
        <v>9.7007722007722008E-2</v>
      </c>
      <c r="E148" s="19">
        <v>4.633204633204633E-2</v>
      </c>
      <c r="F148" s="19">
        <v>0.18532818532818532</v>
      </c>
      <c r="G148" s="19">
        <v>0.37065637065637064</v>
      </c>
      <c r="H148" s="20" t="s">
        <v>370</v>
      </c>
      <c r="I148" s="20" t="s">
        <v>370</v>
      </c>
      <c r="J148" s="20" t="s">
        <v>370</v>
      </c>
      <c r="K148" s="20" t="s">
        <v>370</v>
      </c>
      <c r="L148" s="20" t="s">
        <v>370</v>
      </c>
      <c r="M148" s="2" t="s">
        <v>370</v>
      </c>
      <c r="N148" s="2" t="s">
        <v>370</v>
      </c>
      <c r="O148" s="2" t="s">
        <v>370</v>
      </c>
      <c r="P148" s="2" t="s">
        <v>370</v>
      </c>
      <c r="Q148" s="2"/>
      <c r="R148" s="2"/>
      <c r="S148" s="2"/>
    </row>
    <row r="149" spans="1:25" s="1" customFormat="1" x14ac:dyDescent="0.25">
      <c r="A149" s="5" t="s">
        <v>4</v>
      </c>
      <c r="B149" s="4">
        <v>1406</v>
      </c>
      <c r="C149" s="19">
        <v>0.29943100995732574</v>
      </c>
      <c r="D149" s="19">
        <v>8.1792318634423891E-2</v>
      </c>
      <c r="E149" s="19">
        <v>2.9871977240398292E-2</v>
      </c>
      <c r="F149" s="19">
        <v>0.2233285917496444</v>
      </c>
      <c r="G149" s="19">
        <v>0.3655761024182077</v>
      </c>
      <c r="H149" s="20" t="s">
        <v>370</v>
      </c>
      <c r="I149" s="20" t="s">
        <v>370</v>
      </c>
      <c r="J149" s="20" t="s">
        <v>370</v>
      </c>
      <c r="K149" s="20" t="s">
        <v>370</v>
      </c>
      <c r="L149" s="20" t="s">
        <v>370</v>
      </c>
      <c r="M149" s="2" t="s">
        <v>370</v>
      </c>
      <c r="N149" s="2" t="s">
        <v>370</v>
      </c>
      <c r="O149" s="2" t="s">
        <v>370</v>
      </c>
      <c r="P149" s="2" t="s">
        <v>370</v>
      </c>
      <c r="Q149" s="2"/>
      <c r="R149" s="2"/>
      <c r="S149" s="2"/>
    </row>
    <row r="150" spans="1:25" s="1" customFormat="1" x14ac:dyDescent="0.25">
      <c r="A150" s="5" t="s">
        <v>3</v>
      </c>
      <c r="B150" s="4">
        <v>943</v>
      </c>
      <c r="C150" s="19">
        <v>0.25980911983032873</v>
      </c>
      <c r="D150" s="19">
        <v>4.2417815482502653E-2</v>
      </c>
      <c r="E150" s="19">
        <v>1.9088016967126194E-2</v>
      </c>
      <c r="F150" s="19">
        <v>0.1633085896076352</v>
      </c>
      <c r="G150" s="19">
        <v>0.51537645811240718</v>
      </c>
      <c r="H150" s="20" t="s">
        <v>370</v>
      </c>
      <c r="I150" s="20" t="s">
        <v>370</v>
      </c>
      <c r="J150" s="20" t="s">
        <v>370</v>
      </c>
      <c r="K150" s="20" t="s">
        <v>370</v>
      </c>
      <c r="L150" s="20" t="s">
        <v>370</v>
      </c>
      <c r="M150" s="2" t="s">
        <v>370</v>
      </c>
      <c r="N150" s="2" t="s">
        <v>370</v>
      </c>
      <c r="O150" s="2" t="s">
        <v>370</v>
      </c>
      <c r="P150" s="2" t="s">
        <v>370</v>
      </c>
      <c r="Q150" s="2"/>
      <c r="R150" s="2"/>
      <c r="S150" s="2"/>
    </row>
    <row r="151" spans="1:25" s="1" customFormat="1" x14ac:dyDescent="0.25">
      <c r="A151" s="5" t="s">
        <v>2</v>
      </c>
      <c r="B151" s="4">
        <v>1466</v>
      </c>
      <c r="C151" s="19">
        <v>0.35811732605729879</v>
      </c>
      <c r="D151" s="19">
        <v>7.298772169167804E-2</v>
      </c>
      <c r="E151" s="19">
        <v>3.3424283765347888E-2</v>
      </c>
      <c r="F151" s="19">
        <v>0.17871759890859482</v>
      </c>
      <c r="G151" s="19">
        <v>0.35675306957708047</v>
      </c>
      <c r="H151" s="20" t="s">
        <v>370</v>
      </c>
      <c r="I151" s="20" t="s">
        <v>370</v>
      </c>
      <c r="J151" s="20" t="s">
        <v>370</v>
      </c>
      <c r="K151" s="20" t="s">
        <v>370</v>
      </c>
      <c r="L151" s="20" t="s">
        <v>370</v>
      </c>
      <c r="M151" s="2" t="s">
        <v>370</v>
      </c>
      <c r="N151" s="2" t="s">
        <v>370</v>
      </c>
      <c r="O151" s="2" t="s">
        <v>370</v>
      </c>
      <c r="P151" s="2" t="s">
        <v>370</v>
      </c>
      <c r="Q151" s="2"/>
      <c r="R151" s="2"/>
      <c r="S151" s="2"/>
    </row>
    <row r="152" spans="1:25" s="1" customFormat="1" x14ac:dyDescent="0.25">
      <c r="A152" s="5" t="s">
        <v>1</v>
      </c>
      <c r="B152" s="4">
        <v>440</v>
      </c>
      <c r="C152" s="19">
        <v>0.34090909090909088</v>
      </c>
      <c r="D152" s="19">
        <v>0.125</v>
      </c>
      <c r="E152" s="19">
        <v>4.0909090909090909E-2</v>
      </c>
      <c r="F152" s="19">
        <v>0.21363636363636362</v>
      </c>
      <c r="G152" s="19">
        <v>0.27954545454545454</v>
      </c>
      <c r="H152" s="20" t="s">
        <v>370</v>
      </c>
      <c r="I152" s="20" t="s">
        <v>370</v>
      </c>
      <c r="J152" s="20" t="s">
        <v>370</v>
      </c>
      <c r="K152" s="20" t="s">
        <v>370</v>
      </c>
      <c r="L152" s="20" t="s">
        <v>370</v>
      </c>
      <c r="M152" s="2" t="s">
        <v>370</v>
      </c>
      <c r="N152" s="2" t="s">
        <v>370</v>
      </c>
      <c r="O152" s="2" t="s">
        <v>370</v>
      </c>
      <c r="P152" s="2" t="s">
        <v>370</v>
      </c>
      <c r="Q152" s="2"/>
      <c r="R152" s="2"/>
      <c r="S152" s="2"/>
    </row>
    <row r="153" spans="1:25" s="1" customFormat="1" x14ac:dyDescent="0.25">
      <c r="A153" s="5" t="s">
        <v>0</v>
      </c>
      <c r="B153" s="4">
        <v>681</v>
      </c>
      <c r="C153" s="19">
        <v>0.2011747430249633</v>
      </c>
      <c r="D153" s="19">
        <v>0.1762114537444934</v>
      </c>
      <c r="E153" s="19">
        <v>7.9295154185022032E-2</v>
      </c>
      <c r="F153" s="19">
        <v>0.29368575624082233</v>
      </c>
      <c r="G153" s="19">
        <v>0.24963289280469897</v>
      </c>
      <c r="H153" s="20" t="s">
        <v>370</v>
      </c>
      <c r="I153" s="20" t="s">
        <v>370</v>
      </c>
      <c r="J153" s="20" t="s">
        <v>370</v>
      </c>
      <c r="K153" s="20" t="s">
        <v>370</v>
      </c>
      <c r="L153" s="20" t="s">
        <v>370</v>
      </c>
      <c r="M153" s="2" t="s">
        <v>370</v>
      </c>
      <c r="N153" s="2" t="s">
        <v>370</v>
      </c>
      <c r="O153" s="2" t="s">
        <v>370</v>
      </c>
      <c r="P153" s="2" t="s">
        <v>370</v>
      </c>
      <c r="Q153" s="2"/>
      <c r="R153" s="2"/>
      <c r="S153" s="2"/>
    </row>
    <row r="154" spans="1:25" s="1" customFormat="1" x14ac:dyDescent="0.25">
      <c r="C154" s="18"/>
      <c r="D154" s="18"/>
      <c r="E154" s="18"/>
      <c r="F154" s="18"/>
      <c r="G154" s="18"/>
      <c r="H154" s="18"/>
      <c r="I154" s="18"/>
      <c r="J154" s="18"/>
      <c r="K154" s="18"/>
      <c r="L154" s="18"/>
    </row>
    <row r="155" spans="1:25" s="1" customFormat="1" x14ac:dyDescent="0.25">
      <c r="A155" s="1" t="s">
        <v>490</v>
      </c>
      <c r="C155" s="18"/>
      <c r="D155" s="18"/>
      <c r="E155" s="18"/>
      <c r="F155" s="18"/>
      <c r="G155" s="18"/>
      <c r="H155" s="18"/>
      <c r="I155" s="18"/>
      <c r="J155" s="18"/>
      <c r="K155" s="18"/>
      <c r="L155" s="18"/>
    </row>
    <row r="156" spans="1:25" s="1" customFormat="1" x14ac:dyDescent="0.25">
      <c r="C156" s="18"/>
      <c r="D156" s="18"/>
      <c r="E156" s="18"/>
      <c r="F156" s="18"/>
      <c r="G156" s="18"/>
      <c r="H156" s="18"/>
      <c r="I156" s="18"/>
      <c r="J156" s="18"/>
      <c r="K156" s="18"/>
      <c r="L156" s="18"/>
    </row>
    <row r="157" spans="1:25" s="1" customFormat="1" ht="90" x14ac:dyDescent="0.25">
      <c r="A157" s="7" t="s">
        <v>16</v>
      </c>
      <c r="B157" s="7" t="s">
        <v>15</v>
      </c>
      <c r="C157" s="10" t="s">
        <v>491</v>
      </c>
      <c r="D157" s="10" t="s">
        <v>492</v>
      </c>
      <c r="E157" s="10" t="s">
        <v>493</v>
      </c>
      <c r="F157" s="9"/>
      <c r="G157" s="9"/>
      <c r="H157" s="9"/>
      <c r="I157" s="9"/>
      <c r="J157" s="9"/>
      <c r="K157" s="9"/>
      <c r="L157" s="9"/>
      <c r="M157" s="8"/>
      <c r="N157" s="8"/>
      <c r="O157" s="8"/>
      <c r="P157" s="8"/>
      <c r="Q157" s="8"/>
      <c r="R157" s="8"/>
      <c r="S157" s="8"/>
      <c r="T157" s="8"/>
      <c r="U157" s="8"/>
      <c r="V157" s="8"/>
      <c r="W157" s="8"/>
      <c r="X157" s="8"/>
      <c r="Y157" s="8"/>
    </row>
    <row r="158" spans="1:25" s="1" customFormat="1" x14ac:dyDescent="0.25">
      <c r="A158" s="6" t="s">
        <v>11</v>
      </c>
      <c r="B158" s="4">
        <v>2420</v>
      </c>
      <c r="C158" s="19">
        <v>0.58429752066115703</v>
      </c>
      <c r="D158" s="19">
        <v>0.10991735537190082</v>
      </c>
      <c r="E158" s="19">
        <v>0.30578512396694213</v>
      </c>
      <c r="F158" s="20" t="s">
        <v>370</v>
      </c>
      <c r="G158" s="20" t="s">
        <v>370</v>
      </c>
      <c r="H158" s="20" t="s">
        <v>370</v>
      </c>
      <c r="I158" s="20" t="s">
        <v>370</v>
      </c>
      <c r="J158" s="20" t="s">
        <v>370</v>
      </c>
      <c r="K158" s="20" t="s">
        <v>370</v>
      </c>
      <c r="L158" s="20" t="s">
        <v>370</v>
      </c>
      <c r="M158" s="2" t="s">
        <v>370</v>
      </c>
      <c r="N158" s="2" t="s">
        <v>370</v>
      </c>
      <c r="O158" s="2" t="s">
        <v>370</v>
      </c>
      <c r="P158" s="2" t="s">
        <v>370</v>
      </c>
      <c r="Q158" s="2"/>
      <c r="R158" s="2"/>
      <c r="S158" s="2"/>
      <c r="T158" s="2"/>
      <c r="U158" s="2"/>
      <c r="V158" s="2"/>
      <c r="W158" s="2"/>
      <c r="X158" s="2"/>
      <c r="Y158" s="2"/>
    </row>
    <row r="159" spans="1:25" s="1" customFormat="1" x14ac:dyDescent="0.25">
      <c r="A159" s="5" t="s">
        <v>10</v>
      </c>
      <c r="B159" s="4">
        <v>895</v>
      </c>
      <c r="C159" s="19">
        <v>0.55530726256983243</v>
      </c>
      <c r="D159" s="19">
        <v>0.10391061452513967</v>
      </c>
      <c r="E159" s="19">
        <v>0.34078212290502791</v>
      </c>
      <c r="F159" s="20" t="s">
        <v>370</v>
      </c>
      <c r="G159" s="20" t="s">
        <v>370</v>
      </c>
      <c r="H159" s="20" t="s">
        <v>370</v>
      </c>
      <c r="I159" s="20" t="s">
        <v>370</v>
      </c>
      <c r="J159" s="20" t="s">
        <v>370</v>
      </c>
      <c r="K159" s="20" t="s">
        <v>370</v>
      </c>
      <c r="L159" s="20" t="s">
        <v>370</v>
      </c>
      <c r="M159" s="2" t="s">
        <v>370</v>
      </c>
      <c r="N159" s="2" t="s">
        <v>370</v>
      </c>
      <c r="O159" s="2" t="s">
        <v>370</v>
      </c>
      <c r="P159" s="2" t="s">
        <v>370</v>
      </c>
      <c r="Q159" s="2"/>
    </row>
    <row r="160" spans="1:25" s="1" customFormat="1" x14ac:dyDescent="0.25">
      <c r="A160" s="5" t="s">
        <v>9</v>
      </c>
      <c r="B160" s="4">
        <v>456</v>
      </c>
      <c r="C160" s="19">
        <v>0.65131578947368418</v>
      </c>
      <c r="D160" s="19">
        <v>0.1118421052631579</v>
      </c>
      <c r="E160" s="19">
        <v>0.23684210526315788</v>
      </c>
      <c r="F160" s="20" t="s">
        <v>370</v>
      </c>
      <c r="G160" s="20" t="s">
        <v>370</v>
      </c>
      <c r="H160" s="20" t="s">
        <v>370</v>
      </c>
      <c r="I160" s="20" t="s">
        <v>370</v>
      </c>
      <c r="J160" s="20" t="s">
        <v>370</v>
      </c>
      <c r="K160" s="20" t="s">
        <v>370</v>
      </c>
      <c r="L160" s="20" t="s">
        <v>370</v>
      </c>
      <c r="M160" s="2" t="s">
        <v>370</v>
      </c>
      <c r="N160" s="2" t="s">
        <v>370</v>
      </c>
      <c r="O160" s="2" t="s">
        <v>370</v>
      </c>
      <c r="P160" s="2" t="s">
        <v>370</v>
      </c>
      <c r="Q160" s="2"/>
    </row>
    <row r="161" spans="1:25" s="1" customFormat="1" x14ac:dyDescent="0.25">
      <c r="A161" s="5" t="s">
        <v>8</v>
      </c>
      <c r="B161" s="4">
        <v>439</v>
      </c>
      <c r="C161" s="19">
        <v>0.59681093394077445</v>
      </c>
      <c r="D161" s="19">
        <v>0.1070615034168565</v>
      </c>
      <c r="E161" s="19">
        <v>0.296127562642369</v>
      </c>
      <c r="F161" s="20" t="s">
        <v>370</v>
      </c>
      <c r="G161" s="20" t="s">
        <v>370</v>
      </c>
      <c r="H161" s="20" t="s">
        <v>370</v>
      </c>
      <c r="I161" s="20" t="s">
        <v>370</v>
      </c>
      <c r="J161" s="20" t="s">
        <v>370</v>
      </c>
      <c r="K161" s="20" t="s">
        <v>370</v>
      </c>
      <c r="L161" s="20" t="s">
        <v>370</v>
      </c>
      <c r="M161" s="2" t="s">
        <v>370</v>
      </c>
      <c r="N161" s="2" t="s">
        <v>370</v>
      </c>
      <c r="O161" s="2" t="s">
        <v>370</v>
      </c>
      <c r="P161" s="2" t="s">
        <v>370</v>
      </c>
      <c r="Q161" s="2"/>
    </row>
    <row r="162" spans="1:25" s="1" customFormat="1" x14ac:dyDescent="0.25">
      <c r="A162" s="5" t="s">
        <v>7</v>
      </c>
      <c r="B162" s="4">
        <v>292</v>
      </c>
      <c r="C162" s="19">
        <v>0.57534246575342463</v>
      </c>
      <c r="D162" s="19">
        <v>0.13356164383561644</v>
      </c>
      <c r="E162" s="19">
        <v>0.2910958904109589</v>
      </c>
      <c r="F162" s="20" t="s">
        <v>370</v>
      </c>
      <c r="G162" s="20" t="s">
        <v>370</v>
      </c>
      <c r="H162" s="20" t="s">
        <v>370</v>
      </c>
      <c r="I162" s="20" t="s">
        <v>370</v>
      </c>
      <c r="J162" s="20" t="s">
        <v>370</v>
      </c>
      <c r="K162" s="20" t="s">
        <v>370</v>
      </c>
      <c r="L162" s="20" t="s">
        <v>370</v>
      </c>
      <c r="M162" s="2" t="s">
        <v>370</v>
      </c>
      <c r="N162" s="2" t="s">
        <v>370</v>
      </c>
      <c r="O162" s="2" t="s">
        <v>370</v>
      </c>
      <c r="P162" s="2" t="s">
        <v>370</v>
      </c>
      <c r="Q162" s="2"/>
    </row>
    <row r="163" spans="1:25" s="1" customFormat="1" x14ac:dyDescent="0.25">
      <c r="A163" s="5" t="s">
        <v>6</v>
      </c>
      <c r="B163" s="4">
        <v>338</v>
      </c>
      <c r="C163" s="19">
        <v>0.56213017751479288</v>
      </c>
      <c r="D163" s="19">
        <v>0.10650887573964497</v>
      </c>
      <c r="E163" s="19">
        <v>0.33136094674556216</v>
      </c>
      <c r="F163" s="20" t="s">
        <v>370</v>
      </c>
      <c r="G163" s="20" t="s">
        <v>370</v>
      </c>
      <c r="H163" s="20" t="s">
        <v>370</v>
      </c>
      <c r="I163" s="20" t="s">
        <v>370</v>
      </c>
      <c r="J163" s="20" t="s">
        <v>370</v>
      </c>
      <c r="K163" s="20" t="s">
        <v>370</v>
      </c>
      <c r="L163" s="20" t="s">
        <v>370</v>
      </c>
      <c r="M163" s="2" t="s">
        <v>370</v>
      </c>
      <c r="N163" s="2" t="s">
        <v>370</v>
      </c>
      <c r="O163" s="2" t="s">
        <v>370</v>
      </c>
      <c r="P163" s="2" t="s">
        <v>370</v>
      </c>
      <c r="Q163" s="2"/>
    </row>
    <row r="164" spans="1:25" s="1" customFormat="1" x14ac:dyDescent="0.25">
      <c r="A164" s="5" t="s">
        <v>5</v>
      </c>
      <c r="B164" s="4">
        <v>1402</v>
      </c>
      <c r="C164" s="19">
        <v>0.58487874465049927</v>
      </c>
      <c r="D164" s="19">
        <v>8.4165477888730383E-2</v>
      </c>
      <c r="E164" s="19">
        <v>0.33095577746077032</v>
      </c>
      <c r="F164" s="20" t="s">
        <v>370</v>
      </c>
      <c r="G164" s="20" t="s">
        <v>370</v>
      </c>
      <c r="H164" s="20" t="s">
        <v>370</v>
      </c>
      <c r="I164" s="20" t="s">
        <v>370</v>
      </c>
      <c r="J164" s="20" t="s">
        <v>370</v>
      </c>
      <c r="K164" s="20" t="s">
        <v>370</v>
      </c>
      <c r="L164" s="20" t="s">
        <v>370</v>
      </c>
      <c r="M164" s="2" t="s">
        <v>370</v>
      </c>
      <c r="N164" s="2" t="s">
        <v>370</v>
      </c>
      <c r="O164" s="2" t="s">
        <v>370</v>
      </c>
      <c r="P164" s="2" t="s">
        <v>370</v>
      </c>
      <c r="Q164" s="2"/>
    </row>
    <row r="165" spans="1:25" s="1" customFormat="1" x14ac:dyDescent="0.25">
      <c r="A165" s="5" t="s">
        <v>4</v>
      </c>
      <c r="B165" s="4">
        <v>958</v>
      </c>
      <c r="C165" s="19">
        <v>0.57933194154488521</v>
      </c>
      <c r="D165" s="19">
        <v>0.14718162839248433</v>
      </c>
      <c r="E165" s="19">
        <v>0.27348643006263046</v>
      </c>
      <c r="F165" s="20" t="s">
        <v>370</v>
      </c>
      <c r="G165" s="20" t="s">
        <v>370</v>
      </c>
      <c r="H165" s="20" t="s">
        <v>370</v>
      </c>
      <c r="I165" s="20" t="s">
        <v>370</v>
      </c>
      <c r="J165" s="20" t="s">
        <v>370</v>
      </c>
      <c r="K165" s="20" t="s">
        <v>370</v>
      </c>
      <c r="L165" s="20" t="s">
        <v>370</v>
      </c>
      <c r="M165" s="2" t="s">
        <v>370</v>
      </c>
      <c r="N165" s="2" t="s">
        <v>370</v>
      </c>
      <c r="O165" s="2" t="s">
        <v>370</v>
      </c>
      <c r="P165" s="2" t="s">
        <v>370</v>
      </c>
      <c r="Q165" s="2"/>
    </row>
    <row r="166" spans="1:25" s="1" customFormat="1" x14ac:dyDescent="0.25">
      <c r="A166" s="5" t="s">
        <v>3</v>
      </c>
      <c r="B166" s="4">
        <v>635</v>
      </c>
      <c r="C166" s="19">
        <v>0.38582677165354329</v>
      </c>
      <c r="D166" s="19">
        <v>0.15590551181102363</v>
      </c>
      <c r="E166" s="19">
        <v>0.45826771653543308</v>
      </c>
      <c r="F166" s="20" t="s">
        <v>370</v>
      </c>
      <c r="G166" s="20" t="s">
        <v>370</v>
      </c>
      <c r="H166" s="20" t="s">
        <v>370</v>
      </c>
      <c r="I166" s="20" t="s">
        <v>370</v>
      </c>
      <c r="J166" s="20" t="s">
        <v>370</v>
      </c>
      <c r="K166" s="20" t="s">
        <v>370</v>
      </c>
      <c r="L166" s="20" t="s">
        <v>370</v>
      </c>
      <c r="M166" s="2" t="s">
        <v>370</v>
      </c>
      <c r="N166" s="2" t="s">
        <v>370</v>
      </c>
      <c r="O166" s="2" t="s">
        <v>370</v>
      </c>
      <c r="P166" s="2" t="s">
        <v>370</v>
      </c>
      <c r="Q166" s="2"/>
    </row>
    <row r="167" spans="1:25" s="1" customFormat="1" x14ac:dyDescent="0.25">
      <c r="A167" s="5" t="s">
        <v>2</v>
      </c>
      <c r="B167" s="4">
        <v>936</v>
      </c>
      <c r="C167" s="19">
        <v>0.60149572649572647</v>
      </c>
      <c r="D167" s="19">
        <v>0.10576923076923077</v>
      </c>
      <c r="E167" s="19">
        <v>0.29273504273504275</v>
      </c>
      <c r="F167" s="20" t="s">
        <v>370</v>
      </c>
      <c r="G167" s="20" t="s">
        <v>370</v>
      </c>
      <c r="H167" s="20" t="s">
        <v>370</v>
      </c>
      <c r="I167" s="20" t="s">
        <v>370</v>
      </c>
      <c r="J167" s="20" t="s">
        <v>370</v>
      </c>
      <c r="K167" s="20" t="s">
        <v>370</v>
      </c>
      <c r="L167" s="20" t="s">
        <v>370</v>
      </c>
      <c r="M167" s="2" t="s">
        <v>370</v>
      </c>
      <c r="N167" s="2" t="s">
        <v>370</v>
      </c>
      <c r="O167" s="2" t="s">
        <v>370</v>
      </c>
      <c r="P167" s="2" t="s">
        <v>370</v>
      </c>
      <c r="Q167" s="2"/>
    </row>
    <row r="168" spans="1:25" s="1" customFormat="1" x14ac:dyDescent="0.25">
      <c r="A168" s="5" t="s">
        <v>1</v>
      </c>
      <c r="B168" s="4">
        <v>293</v>
      </c>
      <c r="C168" s="19">
        <v>0.71672354948805461</v>
      </c>
      <c r="D168" s="19">
        <v>6.4846416382252553E-2</v>
      </c>
      <c r="E168" s="19">
        <v>0.21843003412969283</v>
      </c>
      <c r="F168" s="20" t="s">
        <v>370</v>
      </c>
      <c r="G168" s="20" t="s">
        <v>370</v>
      </c>
      <c r="H168" s="20" t="s">
        <v>370</v>
      </c>
      <c r="I168" s="20" t="s">
        <v>370</v>
      </c>
      <c r="J168" s="20" t="s">
        <v>370</v>
      </c>
      <c r="K168" s="20" t="s">
        <v>370</v>
      </c>
      <c r="L168" s="20" t="s">
        <v>370</v>
      </c>
      <c r="M168" s="2" t="s">
        <v>370</v>
      </c>
      <c r="N168" s="2" t="s">
        <v>370</v>
      </c>
      <c r="O168" s="2" t="s">
        <v>370</v>
      </c>
      <c r="P168" s="2" t="s">
        <v>370</v>
      </c>
      <c r="Q168" s="2"/>
    </row>
    <row r="169" spans="1:25" s="1" customFormat="1" x14ac:dyDescent="0.25">
      <c r="A169" s="5" t="s">
        <v>0</v>
      </c>
      <c r="B169" s="4">
        <v>532</v>
      </c>
      <c r="C169" s="19">
        <v>0.72556390977443608</v>
      </c>
      <c r="D169" s="19">
        <v>8.0827067669172928E-2</v>
      </c>
      <c r="E169" s="19">
        <v>0.19360902255639098</v>
      </c>
      <c r="F169" s="20" t="s">
        <v>370</v>
      </c>
      <c r="G169" s="20" t="s">
        <v>370</v>
      </c>
      <c r="H169" s="20" t="s">
        <v>370</v>
      </c>
      <c r="I169" s="20" t="s">
        <v>370</v>
      </c>
      <c r="J169" s="20" t="s">
        <v>370</v>
      </c>
      <c r="K169" s="20" t="s">
        <v>370</v>
      </c>
      <c r="L169" s="20" t="s">
        <v>370</v>
      </c>
      <c r="M169" s="2" t="s">
        <v>370</v>
      </c>
      <c r="N169" s="2" t="s">
        <v>370</v>
      </c>
      <c r="O169" s="2" t="s">
        <v>370</v>
      </c>
      <c r="P169" s="2" t="s">
        <v>370</v>
      </c>
      <c r="Q169" s="2"/>
    </row>
    <row r="170" spans="1:25" s="1" customFormat="1" x14ac:dyDescent="0.25">
      <c r="C170" s="18"/>
      <c r="D170" s="18"/>
      <c r="E170" s="18"/>
      <c r="F170" s="18"/>
      <c r="G170" s="18"/>
      <c r="H170" s="18"/>
      <c r="I170" s="18"/>
      <c r="J170" s="18"/>
      <c r="K170" s="18"/>
      <c r="L170" s="18"/>
    </row>
    <row r="171" spans="1:25" s="1" customFormat="1" x14ac:dyDescent="0.25">
      <c r="A171" s="1" t="s">
        <v>494</v>
      </c>
      <c r="C171" s="18"/>
      <c r="D171" s="18"/>
      <c r="E171" s="18"/>
      <c r="F171" s="18"/>
      <c r="G171" s="18"/>
      <c r="H171" s="18"/>
      <c r="I171" s="18"/>
      <c r="J171" s="18"/>
      <c r="K171" s="18"/>
      <c r="L171" s="18"/>
    </row>
    <row r="172" spans="1:25" s="1" customFormat="1" x14ac:dyDescent="0.25">
      <c r="C172" s="18"/>
      <c r="D172" s="18"/>
      <c r="E172" s="18"/>
      <c r="F172" s="18"/>
      <c r="G172" s="18"/>
      <c r="H172" s="18"/>
      <c r="I172" s="18"/>
      <c r="J172" s="18"/>
      <c r="K172" s="18"/>
      <c r="L172" s="18"/>
    </row>
    <row r="173" spans="1:25" s="1" customFormat="1" ht="105" x14ac:dyDescent="0.25">
      <c r="A173" s="7" t="s">
        <v>16</v>
      </c>
      <c r="B173" s="7" t="s">
        <v>15</v>
      </c>
      <c r="C173" s="10" t="s">
        <v>495</v>
      </c>
      <c r="D173" s="10" t="s">
        <v>496</v>
      </c>
      <c r="E173" s="10" t="s">
        <v>497</v>
      </c>
      <c r="F173" s="10" t="s">
        <v>498</v>
      </c>
      <c r="G173" s="9"/>
      <c r="H173" s="9"/>
      <c r="I173" s="9"/>
      <c r="J173" s="9"/>
      <c r="K173" s="9"/>
      <c r="L173" s="9"/>
      <c r="M173" s="8"/>
      <c r="N173" s="8"/>
      <c r="O173" s="8"/>
      <c r="P173" s="8"/>
      <c r="Q173" s="8"/>
      <c r="R173" s="8"/>
      <c r="S173" s="8"/>
      <c r="T173" s="8"/>
      <c r="U173" s="8"/>
      <c r="V173" s="8"/>
      <c r="W173" s="8"/>
      <c r="X173" s="8"/>
      <c r="Y173" s="8"/>
    </row>
    <row r="174" spans="1:25" s="1" customFormat="1" x14ac:dyDescent="0.25">
      <c r="A174" s="6" t="s">
        <v>11</v>
      </c>
      <c r="B174" s="4">
        <v>3385</v>
      </c>
      <c r="C174" s="19">
        <v>0.35243722304283603</v>
      </c>
      <c r="D174" s="19">
        <v>0.12850812407680945</v>
      </c>
      <c r="E174" s="19">
        <v>0.44047267355982272</v>
      </c>
      <c r="F174" s="19">
        <v>7.8581979320531764E-2</v>
      </c>
      <c r="G174" s="20"/>
      <c r="H174" s="20"/>
      <c r="I174" s="20"/>
      <c r="J174" s="20"/>
      <c r="K174" s="20"/>
      <c r="L174" s="20"/>
      <c r="M174" s="2"/>
      <c r="N174" s="2"/>
      <c r="O174" s="2"/>
      <c r="P174" s="2"/>
      <c r="Q174" s="2"/>
      <c r="R174" s="2"/>
      <c r="S174" s="2"/>
      <c r="T174" s="2"/>
      <c r="U174" s="2"/>
      <c r="V174" s="2"/>
      <c r="W174" s="2"/>
      <c r="X174" s="2"/>
      <c r="Y174" s="2"/>
    </row>
    <row r="175" spans="1:25" s="1" customFormat="1" x14ac:dyDescent="0.25">
      <c r="A175" s="5" t="s">
        <v>10</v>
      </c>
      <c r="B175" s="4">
        <v>1251</v>
      </c>
      <c r="C175" s="19">
        <v>0.36450839328537171</v>
      </c>
      <c r="D175" s="19">
        <v>0.12470023980815348</v>
      </c>
      <c r="E175" s="19">
        <v>0.44764188649080733</v>
      </c>
      <c r="F175" s="19">
        <v>6.3149480415667467E-2</v>
      </c>
      <c r="G175" s="20"/>
      <c r="H175" s="20"/>
      <c r="I175" s="20"/>
      <c r="J175" s="20"/>
      <c r="K175" s="20"/>
      <c r="L175" s="20"/>
      <c r="M175" s="2"/>
      <c r="N175" s="2"/>
      <c r="O175" s="2"/>
      <c r="P175" s="2"/>
      <c r="Q175" s="2"/>
      <c r="R175" s="2"/>
    </row>
    <row r="176" spans="1:25" s="14" customFormat="1" x14ac:dyDescent="0.25">
      <c r="A176" s="5" t="s">
        <v>9</v>
      </c>
      <c r="B176" s="4">
        <v>587</v>
      </c>
      <c r="C176" s="19">
        <v>0.35093696763202725</v>
      </c>
      <c r="D176" s="19">
        <v>0.151618398637138</v>
      </c>
      <c r="E176" s="19">
        <v>0.41226575809199317</v>
      </c>
      <c r="F176" s="19">
        <v>8.5178875638841564E-2</v>
      </c>
      <c r="G176" s="20"/>
      <c r="H176" s="20"/>
      <c r="I176" s="20"/>
      <c r="J176" s="20"/>
      <c r="K176" s="20"/>
      <c r="L176" s="20"/>
      <c r="M176" s="2"/>
      <c r="N176" s="2"/>
      <c r="O176" s="2"/>
      <c r="P176" s="2"/>
      <c r="Q176" s="2"/>
      <c r="R176" s="2"/>
    </row>
    <row r="177" spans="1:18" s="14" customFormat="1" x14ac:dyDescent="0.25">
      <c r="A177" s="5" t="s">
        <v>8</v>
      </c>
      <c r="B177" s="4">
        <v>648</v>
      </c>
      <c r="C177" s="19">
        <v>0.34413580246913578</v>
      </c>
      <c r="D177" s="19">
        <v>0.11882716049382716</v>
      </c>
      <c r="E177" s="19">
        <v>0.43364197530864196</v>
      </c>
      <c r="F177" s="19">
        <v>0.10339506172839506</v>
      </c>
      <c r="G177" s="20"/>
      <c r="H177" s="20"/>
      <c r="I177" s="20"/>
      <c r="J177" s="20"/>
      <c r="K177" s="20"/>
      <c r="L177" s="20"/>
      <c r="M177" s="2"/>
      <c r="N177" s="2"/>
      <c r="O177" s="2"/>
      <c r="P177" s="2"/>
      <c r="Q177" s="2"/>
      <c r="R177" s="2"/>
    </row>
    <row r="178" spans="1:18" s="14" customFormat="1" x14ac:dyDescent="0.25">
      <c r="A178" s="5" t="s">
        <v>7</v>
      </c>
      <c r="B178" s="4">
        <v>392</v>
      </c>
      <c r="C178" s="19">
        <v>0.36224489795918369</v>
      </c>
      <c r="D178" s="19">
        <v>0.10459183673469388</v>
      </c>
      <c r="E178" s="19">
        <v>0.45918367346938777</v>
      </c>
      <c r="F178" s="19">
        <v>7.3979591836734693E-2</v>
      </c>
      <c r="G178" s="20"/>
      <c r="H178" s="20"/>
      <c r="I178" s="20"/>
      <c r="J178" s="20"/>
      <c r="K178" s="20"/>
      <c r="L178" s="20"/>
      <c r="M178" s="2"/>
      <c r="N178" s="2"/>
      <c r="O178" s="2"/>
      <c r="P178" s="2"/>
      <c r="Q178" s="2"/>
      <c r="R178" s="2"/>
    </row>
    <row r="179" spans="1:18" s="14" customFormat="1" x14ac:dyDescent="0.25">
      <c r="A179" s="5" t="s">
        <v>6</v>
      </c>
      <c r="B179" s="4">
        <v>507</v>
      </c>
      <c r="C179" s="19">
        <v>0.32741617357001973</v>
      </c>
      <c r="D179" s="19">
        <v>0.14201183431952663</v>
      </c>
      <c r="E179" s="19">
        <v>0.44970414201183434</v>
      </c>
      <c r="F179" s="19">
        <v>8.0867850098619326E-2</v>
      </c>
      <c r="G179" s="20"/>
      <c r="H179" s="20"/>
      <c r="I179" s="20"/>
      <c r="J179" s="20"/>
      <c r="K179" s="20"/>
      <c r="L179" s="20"/>
      <c r="M179" s="2"/>
      <c r="N179" s="2"/>
      <c r="O179" s="2"/>
      <c r="P179" s="2"/>
      <c r="Q179" s="2"/>
      <c r="R179" s="2"/>
    </row>
    <row r="180" spans="1:18" s="14" customFormat="1" x14ac:dyDescent="0.25">
      <c r="A180" s="5" t="s">
        <v>5</v>
      </c>
      <c r="B180" s="4">
        <v>1966</v>
      </c>
      <c r="C180" s="19">
        <v>0.30671414038657174</v>
      </c>
      <c r="D180" s="19">
        <v>0.13886063072227875</v>
      </c>
      <c r="E180" s="19">
        <v>0.47812817904374366</v>
      </c>
      <c r="F180" s="19">
        <v>7.6297049847405901E-2</v>
      </c>
      <c r="G180" s="20"/>
      <c r="H180" s="20"/>
      <c r="I180" s="20"/>
      <c r="J180" s="20"/>
      <c r="K180" s="20"/>
      <c r="L180" s="20"/>
      <c r="M180" s="2"/>
      <c r="N180" s="2"/>
      <c r="O180" s="2"/>
      <c r="P180" s="2"/>
      <c r="Q180" s="2"/>
      <c r="R180" s="2"/>
    </row>
    <row r="181" spans="1:18" s="14" customFormat="1" x14ac:dyDescent="0.25">
      <c r="A181" s="5" t="s">
        <v>4</v>
      </c>
      <c r="B181" s="4">
        <v>1331</v>
      </c>
      <c r="C181" s="19">
        <v>0.41773102930127726</v>
      </c>
      <c r="D181" s="19">
        <v>0.11269722013523667</v>
      </c>
      <c r="E181" s="19">
        <v>0.38617580766341097</v>
      </c>
      <c r="F181" s="19">
        <v>8.3395942900075126E-2</v>
      </c>
      <c r="G181" s="20"/>
      <c r="H181" s="20"/>
      <c r="I181" s="20"/>
      <c r="J181" s="20"/>
      <c r="K181" s="20"/>
      <c r="L181" s="20"/>
      <c r="M181" s="2"/>
      <c r="N181" s="2"/>
      <c r="O181" s="2"/>
      <c r="P181" s="2"/>
      <c r="Q181" s="2"/>
      <c r="R181" s="2"/>
    </row>
    <row r="182" spans="1:18" s="14" customFormat="1" x14ac:dyDescent="0.25">
      <c r="A182" s="5" t="s">
        <v>3</v>
      </c>
      <c r="B182" s="4">
        <v>862</v>
      </c>
      <c r="C182" s="19">
        <v>0.3248259860788863</v>
      </c>
      <c r="D182" s="19">
        <v>0.18677494199535963</v>
      </c>
      <c r="E182" s="19">
        <v>0.34686774941995357</v>
      </c>
      <c r="F182" s="19">
        <v>0.14153132250580047</v>
      </c>
      <c r="G182" s="20"/>
      <c r="H182" s="20"/>
      <c r="I182" s="20"/>
      <c r="J182" s="20"/>
      <c r="K182" s="20"/>
      <c r="L182" s="20"/>
      <c r="M182" s="2"/>
      <c r="N182" s="2"/>
      <c r="O182" s="2"/>
      <c r="P182" s="2"/>
      <c r="Q182" s="2"/>
      <c r="R182" s="2"/>
    </row>
    <row r="183" spans="1:18" s="14" customFormat="1" x14ac:dyDescent="0.25">
      <c r="A183" s="5" t="s">
        <v>2</v>
      </c>
      <c r="B183" s="4">
        <v>1403</v>
      </c>
      <c r="C183" s="19">
        <v>0.3706343549536707</v>
      </c>
      <c r="D183" s="19">
        <v>0.10049893086243764</v>
      </c>
      <c r="E183" s="19">
        <v>0.46614397719173201</v>
      </c>
      <c r="F183" s="19">
        <v>6.2722736992159661E-2</v>
      </c>
      <c r="G183" s="20"/>
      <c r="H183" s="20"/>
      <c r="I183" s="20"/>
      <c r="J183" s="20"/>
      <c r="K183" s="20"/>
      <c r="L183" s="20"/>
      <c r="M183" s="2"/>
      <c r="N183" s="2"/>
      <c r="O183" s="2"/>
      <c r="P183" s="2"/>
      <c r="Q183" s="2"/>
      <c r="R183" s="2"/>
    </row>
    <row r="184" spans="1:18" s="14" customFormat="1" x14ac:dyDescent="0.25">
      <c r="A184" s="5" t="s">
        <v>1</v>
      </c>
      <c r="B184" s="4">
        <v>425</v>
      </c>
      <c r="C184" s="19">
        <v>0.31764705882352939</v>
      </c>
      <c r="D184" s="19">
        <v>8.4705882352941173E-2</v>
      </c>
      <c r="E184" s="19">
        <v>0.5270588235294118</v>
      </c>
      <c r="F184" s="19">
        <v>7.0588235294117646E-2</v>
      </c>
      <c r="G184" s="20"/>
      <c r="H184" s="20"/>
      <c r="I184" s="20"/>
      <c r="J184" s="20"/>
      <c r="K184" s="20"/>
      <c r="L184" s="20"/>
      <c r="M184" s="2"/>
      <c r="N184" s="2"/>
      <c r="O184" s="2"/>
      <c r="P184" s="2"/>
      <c r="Q184" s="2"/>
      <c r="R184" s="2"/>
    </row>
    <row r="185" spans="1:18" s="14" customFormat="1" x14ac:dyDescent="0.25">
      <c r="A185" s="5" t="s">
        <v>0</v>
      </c>
      <c r="B185" s="4">
        <v>660</v>
      </c>
      <c r="C185" s="19">
        <v>0.37272727272727274</v>
      </c>
      <c r="D185" s="19">
        <v>0.14242424242424243</v>
      </c>
      <c r="E185" s="19">
        <v>0.45454545454545453</v>
      </c>
      <c r="F185" s="19">
        <v>3.0303030303030304E-2</v>
      </c>
      <c r="G185" s="20"/>
      <c r="H185" s="20"/>
      <c r="I185" s="20"/>
      <c r="J185" s="20"/>
      <c r="K185" s="20"/>
      <c r="L185" s="20"/>
      <c r="M185" s="2"/>
      <c r="N185" s="2"/>
      <c r="O185" s="2"/>
      <c r="P185" s="2"/>
      <c r="Q185" s="2"/>
      <c r="R185" s="2"/>
    </row>
    <row r="186" spans="1:18" s="14" customFormat="1" x14ac:dyDescent="0.25">
      <c r="C186" s="31"/>
      <c r="D186" s="31"/>
      <c r="E186" s="31"/>
      <c r="F186" s="31"/>
      <c r="G186" s="31"/>
      <c r="H186" s="31"/>
      <c r="I186" s="31"/>
      <c r="J186" s="31"/>
      <c r="K186" s="31"/>
      <c r="L186" s="31"/>
    </row>
    <row r="187" spans="1:18" s="14" customFormat="1" x14ac:dyDescent="0.25">
      <c r="C187" s="31"/>
      <c r="D187" s="31"/>
      <c r="E187" s="31"/>
      <c r="F187" s="31"/>
      <c r="G187" s="31"/>
      <c r="H187" s="31"/>
      <c r="I187" s="31"/>
      <c r="J187" s="31"/>
      <c r="K187" s="31"/>
      <c r="L187" s="31"/>
    </row>
    <row r="188" spans="1:18" s="14" customFormat="1" x14ac:dyDescent="0.25">
      <c r="C188" s="31"/>
      <c r="D188" s="31"/>
      <c r="E188" s="31"/>
      <c r="F188" s="31"/>
      <c r="G188" s="31"/>
      <c r="H188" s="31"/>
      <c r="I188" s="31"/>
      <c r="J188" s="31"/>
      <c r="K188" s="31"/>
      <c r="L188" s="31"/>
    </row>
    <row r="189" spans="1:18" s="14" customFormat="1" x14ac:dyDescent="0.25">
      <c r="C189" s="31"/>
      <c r="D189" s="31"/>
      <c r="E189" s="31"/>
      <c r="F189" s="31"/>
      <c r="G189" s="31"/>
      <c r="H189" s="31"/>
      <c r="I189" s="31"/>
      <c r="J189" s="31"/>
      <c r="K189" s="31"/>
      <c r="L189" s="31"/>
    </row>
    <row r="190" spans="1:18" s="14" customFormat="1" x14ac:dyDescent="0.25">
      <c r="C190" s="31"/>
      <c r="D190" s="31"/>
      <c r="E190" s="31"/>
      <c r="F190" s="31"/>
      <c r="G190" s="31"/>
      <c r="H190" s="31"/>
      <c r="I190" s="31"/>
      <c r="J190" s="31"/>
      <c r="K190" s="31"/>
      <c r="L190" s="31"/>
    </row>
    <row r="191" spans="1:18" s="14" customFormat="1" x14ac:dyDescent="0.25">
      <c r="C191" s="31"/>
      <c r="D191" s="31"/>
      <c r="E191" s="31"/>
      <c r="F191" s="31"/>
      <c r="G191" s="31"/>
      <c r="H191" s="31"/>
      <c r="I191" s="31"/>
      <c r="J191" s="31"/>
      <c r="K191" s="31"/>
      <c r="L191" s="31"/>
    </row>
    <row r="192" spans="1:18" s="14" customFormat="1" x14ac:dyDescent="0.25">
      <c r="C192" s="31"/>
      <c r="D192" s="31"/>
      <c r="E192" s="31"/>
      <c r="F192" s="31"/>
      <c r="G192" s="31"/>
      <c r="H192" s="31"/>
      <c r="I192" s="31"/>
      <c r="J192" s="31"/>
      <c r="K192" s="31"/>
      <c r="L192" s="31"/>
    </row>
    <row r="193" spans="3:12" s="14" customFormat="1" x14ac:dyDescent="0.25">
      <c r="C193" s="31"/>
      <c r="D193" s="31"/>
      <c r="E193" s="31"/>
      <c r="F193" s="31"/>
      <c r="G193" s="31"/>
      <c r="H193" s="31"/>
      <c r="I193" s="31"/>
      <c r="J193" s="31"/>
      <c r="K193" s="31"/>
      <c r="L193" s="31"/>
    </row>
    <row r="194" spans="3:12" s="14" customFormat="1" x14ac:dyDescent="0.25">
      <c r="C194" s="31"/>
      <c r="D194" s="31"/>
      <c r="E194" s="31"/>
      <c r="F194" s="31"/>
      <c r="G194" s="31"/>
      <c r="H194" s="31"/>
      <c r="I194" s="31"/>
      <c r="J194" s="31"/>
      <c r="K194" s="31"/>
      <c r="L194" s="31"/>
    </row>
    <row r="195" spans="3:12" s="14" customFormat="1" x14ac:dyDescent="0.25">
      <c r="C195" s="31"/>
      <c r="D195" s="31"/>
      <c r="E195" s="31"/>
      <c r="F195" s="31"/>
      <c r="G195" s="31"/>
      <c r="H195" s="31"/>
      <c r="I195" s="31"/>
      <c r="J195" s="31"/>
      <c r="K195" s="31"/>
      <c r="L195" s="31"/>
    </row>
    <row r="196" spans="3:12" s="14" customFormat="1" x14ac:dyDescent="0.25">
      <c r="C196" s="31"/>
      <c r="D196" s="31"/>
      <c r="E196" s="31"/>
      <c r="F196" s="31"/>
      <c r="G196" s="31"/>
      <c r="H196" s="31"/>
      <c r="I196" s="31"/>
      <c r="J196" s="31"/>
      <c r="K196" s="31"/>
      <c r="L196" s="31"/>
    </row>
    <row r="197" spans="3:12" s="14" customFormat="1" x14ac:dyDescent="0.25">
      <c r="C197" s="31"/>
      <c r="D197" s="31"/>
      <c r="E197" s="31"/>
      <c r="F197" s="31"/>
      <c r="G197" s="31"/>
      <c r="H197" s="31"/>
      <c r="I197" s="31"/>
      <c r="J197" s="31"/>
      <c r="K197" s="31"/>
      <c r="L197" s="31"/>
    </row>
    <row r="198" spans="3:12" s="14" customFormat="1" x14ac:dyDescent="0.25">
      <c r="C198" s="31"/>
      <c r="D198" s="31"/>
      <c r="E198" s="31"/>
      <c r="F198" s="31"/>
      <c r="G198" s="31"/>
      <c r="H198" s="31"/>
      <c r="I198" s="31"/>
      <c r="J198" s="31"/>
      <c r="K198" s="31"/>
      <c r="L198" s="31"/>
    </row>
    <row r="199" spans="3:12" s="14" customFormat="1" x14ac:dyDescent="0.25">
      <c r="C199" s="31"/>
      <c r="D199" s="31"/>
      <c r="E199" s="31"/>
      <c r="F199" s="31"/>
      <c r="G199" s="31"/>
      <c r="H199" s="31"/>
      <c r="I199" s="31"/>
      <c r="J199" s="31"/>
      <c r="K199" s="31"/>
      <c r="L199" s="31"/>
    </row>
    <row r="200" spans="3:12" s="14" customFormat="1" x14ac:dyDescent="0.25">
      <c r="C200" s="31"/>
      <c r="D200" s="31"/>
      <c r="E200" s="31"/>
      <c r="F200" s="31"/>
      <c r="G200" s="31"/>
      <c r="H200" s="31"/>
      <c r="I200" s="31"/>
      <c r="J200" s="31"/>
      <c r="K200" s="31"/>
      <c r="L200" s="31"/>
    </row>
    <row r="201" spans="3:12" s="14" customFormat="1" x14ac:dyDescent="0.25">
      <c r="C201" s="31"/>
      <c r="D201" s="31"/>
      <c r="E201" s="31"/>
      <c r="F201" s="31"/>
      <c r="G201" s="31"/>
      <c r="H201" s="31"/>
      <c r="I201" s="31"/>
      <c r="J201" s="31"/>
      <c r="K201" s="31"/>
      <c r="L201" s="31"/>
    </row>
    <row r="202" spans="3:12" s="14" customFormat="1" x14ac:dyDescent="0.25">
      <c r="C202" s="31"/>
      <c r="D202" s="31"/>
      <c r="E202" s="31"/>
      <c r="F202" s="31"/>
      <c r="G202" s="31"/>
      <c r="H202" s="31"/>
      <c r="I202" s="31"/>
      <c r="J202" s="31"/>
      <c r="K202" s="31"/>
      <c r="L202" s="31"/>
    </row>
    <row r="203" spans="3:12" s="14" customFormat="1" x14ac:dyDescent="0.25">
      <c r="C203" s="31"/>
      <c r="D203" s="31"/>
      <c r="E203" s="31"/>
      <c r="F203" s="31"/>
      <c r="G203" s="31"/>
      <c r="H203" s="31"/>
      <c r="I203" s="31"/>
      <c r="J203" s="31"/>
      <c r="K203" s="31"/>
      <c r="L203" s="31"/>
    </row>
    <row r="204" spans="3:12" s="14" customFormat="1" x14ac:dyDescent="0.25">
      <c r="C204" s="31"/>
      <c r="D204" s="31"/>
      <c r="E204" s="31"/>
      <c r="F204" s="31"/>
      <c r="G204" s="31"/>
      <c r="H204" s="31"/>
      <c r="I204" s="31"/>
      <c r="J204" s="31"/>
      <c r="K204" s="31"/>
      <c r="L204" s="31"/>
    </row>
    <row r="205" spans="3:12" s="14" customFormat="1" x14ac:dyDescent="0.25">
      <c r="C205" s="31"/>
      <c r="D205" s="31"/>
      <c r="E205" s="31"/>
      <c r="F205" s="31"/>
      <c r="G205" s="31"/>
      <c r="H205" s="31"/>
      <c r="I205" s="31"/>
      <c r="J205" s="31"/>
      <c r="K205" s="31"/>
      <c r="L205" s="31"/>
    </row>
    <row r="206" spans="3:12" s="14" customFormat="1" x14ac:dyDescent="0.25">
      <c r="C206" s="31"/>
      <c r="D206" s="31"/>
      <c r="E206" s="31"/>
      <c r="F206" s="31"/>
      <c r="G206" s="31"/>
      <c r="H206" s="31"/>
      <c r="I206" s="31"/>
      <c r="J206" s="31"/>
      <c r="K206" s="31"/>
      <c r="L206" s="31"/>
    </row>
    <row r="207" spans="3:12" s="14" customFormat="1" x14ac:dyDescent="0.25">
      <c r="C207" s="31"/>
      <c r="D207" s="31"/>
      <c r="E207" s="31"/>
      <c r="F207" s="31"/>
      <c r="G207" s="31"/>
      <c r="H207" s="31"/>
      <c r="I207" s="31"/>
      <c r="J207" s="31"/>
      <c r="K207" s="31"/>
      <c r="L207" s="31"/>
    </row>
    <row r="208" spans="3:12" s="14" customFormat="1" x14ac:dyDescent="0.25">
      <c r="C208" s="31"/>
      <c r="D208" s="31"/>
      <c r="E208" s="31"/>
      <c r="F208" s="31"/>
      <c r="G208" s="31"/>
      <c r="H208" s="31"/>
      <c r="I208" s="31"/>
      <c r="J208" s="31"/>
      <c r="K208" s="31"/>
      <c r="L208" s="31"/>
    </row>
    <row r="209" spans="3:12" s="14" customFormat="1" x14ac:dyDescent="0.25">
      <c r="C209" s="31"/>
      <c r="D209" s="31"/>
      <c r="E209" s="31"/>
      <c r="F209" s="31"/>
      <c r="G209" s="31"/>
      <c r="H209" s="31"/>
      <c r="I209" s="31"/>
      <c r="J209" s="31"/>
      <c r="K209" s="31"/>
      <c r="L209" s="31"/>
    </row>
    <row r="210" spans="3:12" s="14" customFormat="1" x14ac:dyDescent="0.25">
      <c r="C210" s="31"/>
      <c r="D210" s="31"/>
      <c r="E210" s="31"/>
      <c r="F210" s="31"/>
      <c r="G210" s="31"/>
      <c r="H210" s="31"/>
      <c r="I210" s="31"/>
      <c r="J210" s="31"/>
      <c r="K210" s="31"/>
      <c r="L210" s="31"/>
    </row>
    <row r="211" spans="3:12" s="14" customFormat="1" x14ac:dyDescent="0.25">
      <c r="C211" s="31"/>
      <c r="D211" s="31"/>
      <c r="E211" s="31"/>
      <c r="F211" s="31"/>
      <c r="G211" s="31"/>
      <c r="H211" s="31"/>
      <c r="I211" s="31"/>
      <c r="J211" s="31"/>
      <c r="K211" s="31"/>
      <c r="L211" s="31"/>
    </row>
    <row r="212" spans="3:12" s="14" customFormat="1" x14ac:dyDescent="0.25">
      <c r="C212" s="31"/>
      <c r="D212" s="31"/>
      <c r="E212" s="31"/>
      <c r="F212" s="31"/>
      <c r="G212" s="31"/>
      <c r="H212" s="31"/>
      <c r="I212" s="31"/>
      <c r="J212" s="31"/>
      <c r="K212" s="31"/>
      <c r="L212" s="31"/>
    </row>
    <row r="213" spans="3:12" s="14" customFormat="1" x14ac:dyDescent="0.25">
      <c r="C213" s="31"/>
      <c r="D213" s="31"/>
      <c r="E213" s="31"/>
      <c r="F213" s="31"/>
      <c r="G213" s="31"/>
      <c r="H213" s="31"/>
      <c r="I213" s="31"/>
      <c r="J213" s="31"/>
      <c r="K213" s="31"/>
      <c r="L213" s="31"/>
    </row>
    <row r="214" spans="3:12" s="14" customFormat="1" x14ac:dyDescent="0.25">
      <c r="C214" s="31"/>
      <c r="D214" s="31"/>
      <c r="E214" s="31"/>
      <c r="F214" s="31"/>
      <c r="G214" s="31"/>
      <c r="H214" s="31"/>
      <c r="I214" s="31"/>
      <c r="J214" s="31"/>
      <c r="K214" s="31"/>
      <c r="L214" s="31"/>
    </row>
    <row r="215" spans="3:12" s="14" customFormat="1" x14ac:dyDescent="0.25">
      <c r="C215" s="31"/>
      <c r="D215" s="31"/>
      <c r="E215" s="31"/>
      <c r="F215" s="31"/>
      <c r="G215" s="31"/>
      <c r="H215" s="31"/>
      <c r="I215" s="31"/>
      <c r="J215" s="31"/>
      <c r="K215" s="31"/>
      <c r="L215" s="31"/>
    </row>
    <row r="216" spans="3:12" s="14" customFormat="1" x14ac:dyDescent="0.25">
      <c r="C216" s="31"/>
      <c r="D216" s="31"/>
      <c r="E216" s="31"/>
      <c r="F216" s="31"/>
      <c r="G216" s="31"/>
      <c r="H216" s="31"/>
      <c r="I216" s="31"/>
      <c r="J216" s="31"/>
      <c r="K216" s="31"/>
      <c r="L216" s="31"/>
    </row>
    <row r="217" spans="3:12" s="14" customFormat="1" x14ac:dyDescent="0.25">
      <c r="C217" s="31"/>
      <c r="D217" s="31"/>
      <c r="E217" s="31"/>
      <c r="F217" s="31"/>
      <c r="G217" s="31"/>
      <c r="H217" s="31"/>
      <c r="I217" s="31"/>
      <c r="J217" s="31"/>
      <c r="K217" s="31"/>
      <c r="L217" s="31"/>
    </row>
    <row r="218" spans="3:12" s="14" customFormat="1" x14ac:dyDescent="0.25">
      <c r="C218" s="31"/>
      <c r="D218" s="31"/>
      <c r="E218" s="31"/>
      <c r="F218" s="31"/>
      <c r="G218" s="31"/>
      <c r="H218" s="31"/>
      <c r="I218" s="31"/>
      <c r="J218" s="31"/>
      <c r="K218" s="31"/>
      <c r="L218" s="31"/>
    </row>
    <row r="219" spans="3:12" s="14" customFormat="1" x14ac:dyDescent="0.25">
      <c r="C219" s="31"/>
      <c r="D219" s="31"/>
      <c r="E219" s="31"/>
      <c r="F219" s="31"/>
      <c r="G219" s="31"/>
      <c r="H219" s="31"/>
      <c r="I219" s="31"/>
      <c r="J219" s="31"/>
      <c r="K219" s="31"/>
      <c r="L219" s="31"/>
    </row>
    <row r="220" spans="3:12" s="14" customFormat="1" x14ac:dyDescent="0.25">
      <c r="C220" s="31"/>
      <c r="D220" s="31"/>
      <c r="E220" s="31"/>
      <c r="F220" s="31"/>
      <c r="G220" s="31"/>
      <c r="H220" s="31"/>
      <c r="I220" s="31"/>
      <c r="J220" s="31"/>
      <c r="K220" s="31"/>
      <c r="L220" s="31"/>
    </row>
    <row r="221" spans="3:12" s="14" customFormat="1" x14ac:dyDescent="0.25">
      <c r="C221" s="31"/>
      <c r="D221" s="31"/>
      <c r="E221" s="31"/>
      <c r="F221" s="31"/>
      <c r="G221" s="31"/>
      <c r="H221" s="31"/>
      <c r="I221" s="31"/>
      <c r="J221" s="31"/>
      <c r="K221" s="31"/>
      <c r="L221" s="31"/>
    </row>
    <row r="222" spans="3:12" s="14" customFormat="1" x14ac:dyDescent="0.25">
      <c r="C222" s="31"/>
      <c r="D222" s="31"/>
      <c r="E222" s="31"/>
      <c r="F222" s="31"/>
      <c r="G222" s="31"/>
      <c r="H222" s="31"/>
      <c r="I222" s="31"/>
      <c r="J222" s="31"/>
      <c r="K222" s="31"/>
      <c r="L222" s="31"/>
    </row>
    <row r="223" spans="3:12" s="14" customFormat="1" x14ac:dyDescent="0.25">
      <c r="C223" s="31"/>
      <c r="D223" s="31"/>
      <c r="E223" s="31"/>
      <c r="F223" s="31"/>
      <c r="G223" s="31"/>
      <c r="H223" s="31"/>
      <c r="I223" s="31"/>
      <c r="J223" s="31"/>
      <c r="K223" s="31"/>
      <c r="L223" s="31"/>
    </row>
    <row r="224" spans="3:12" s="14" customFormat="1" x14ac:dyDescent="0.25">
      <c r="C224" s="31"/>
      <c r="D224" s="31"/>
      <c r="E224" s="31"/>
      <c r="F224" s="31"/>
      <c r="G224" s="31"/>
      <c r="H224" s="31"/>
      <c r="I224" s="31"/>
      <c r="J224" s="31"/>
      <c r="K224" s="31"/>
      <c r="L224" s="31"/>
    </row>
    <row r="225" spans="3:12" s="14" customFormat="1" x14ac:dyDescent="0.25">
      <c r="C225" s="31"/>
      <c r="D225" s="31"/>
      <c r="E225" s="31"/>
      <c r="F225" s="31"/>
      <c r="G225" s="31"/>
      <c r="H225" s="31"/>
      <c r="I225" s="31"/>
      <c r="J225" s="31"/>
      <c r="K225" s="31"/>
      <c r="L225" s="31"/>
    </row>
    <row r="226" spans="3:12" s="14" customFormat="1" x14ac:dyDescent="0.25">
      <c r="C226" s="31"/>
      <c r="D226" s="31"/>
      <c r="E226" s="31"/>
      <c r="F226" s="31"/>
      <c r="G226" s="31"/>
      <c r="H226" s="31"/>
      <c r="I226" s="31"/>
      <c r="J226" s="31"/>
      <c r="K226" s="31"/>
      <c r="L226" s="31"/>
    </row>
    <row r="227" spans="3:12" s="14" customFormat="1" x14ac:dyDescent="0.25">
      <c r="C227" s="31"/>
      <c r="D227" s="31"/>
      <c r="E227" s="31"/>
      <c r="F227" s="31"/>
      <c r="G227" s="31"/>
      <c r="H227" s="31"/>
      <c r="I227" s="31"/>
      <c r="J227" s="31"/>
      <c r="K227" s="31"/>
      <c r="L227" s="31"/>
    </row>
    <row r="228" spans="3:12" s="14" customFormat="1" x14ac:dyDescent="0.25">
      <c r="C228" s="31"/>
      <c r="D228" s="31"/>
      <c r="E228" s="31"/>
      <c r="F228" s="31"/>
      <c r="G228" s="31"/>
      <c r="H228" s="31"/>
      <c r="I228" s="31"/>
      <c r="J228" s="31"/>
      <c r="K228" s="31"/>
      <c r="L228" s="31"/>
    </row>
    <row r="229" spans="3:12" s="14" customFormat="1" x14ac:dyDescent="0.25">
      <c r="C229" s="31"/>
      <c r="D229" s="31"/>
      <c r="E229" s="31"/>
      <c r="F229" s="31"/>
      <c r="G229" s="31"/>
      <c r="H229" s="31"/>
      <c r="I229" s="31"/>
      <c r="J229" s="31"/>
      <c r="K229" s="31"/>
      <c r="L229" s="31"/>
    </row>
    <row r="230" spans="3:12" s="14" customFormat="1" x14ac:dyDescent="0.25">
      <c r="C230" s="31"/>
      <c r="D230" s="31"/>
      <c r="E230" s="31"/>
      <c r="F230" s="31"/>
      <c r="G230" s="31"/>
      <c r="H230" s="31"/>
      <c r="I230" s="31"/>
      <c r="J230" s="31"/>
      <c r="K230" s="31"/>
      <c r="L230" s="31"/>
    </row>
    <row r="231" spans="3:12" s="14" customFormat="1" x14ac:dyDescent="0.25">
      <c r="C231" s="31"/>
      <c r="D231" s="31"/>
      <c r="E231" s="31"/>
      <c r="F231" s="31"/>
      <c r="G231" s="31"/>
      <c r="H231" s="31"/>
      <c r="I231" s="31"/>
      <c r="J231" s="31"/>
      <c r="K231" s="31"/>
      <c r="L231" s="31"/>
    </row>
    <row r="232" spans="3:12" s="14" customFormat="1" x14ac:dyDescent="0.25">
      <c r="C232" s="31"/>
      <c r="D232" s="31"/>
      <c r="E232" s="31"/>
      <c r="F232" s="31"/>
      <c r="G232" s="31"/>
      <c r="H232" s="31"/>
      <c r="I232" s="31"/>
      <c r="J232" s="31"/>
      <c r="K232" s="31"/>
      <c r="L232" s="31"/>
    </row>
    <row r="233" spans="3:12" s="14" customFormat="1" x14ac:dyDescent="0.25">
      <c r="C233" s="31"/>
      <c r="D233" s="31"/>
      <c r="E233" s="31"/>
      <c r="F233" s="31"/>
      <c r="G233" s="31"/>
      <c r="H233" s="31"/>
      <c r="I233" s="31"/>
      <c r="J233" s="31"/>
      <c r="K233" s="31"/>
      <c r="L233" s="31"/>
    </row>
    <row r="234" spans="3:12" s="14" customFormat="1" x14ac:dyDescent="0.25">
      <c r="C234" s="31"/>
      <c r="D234" s="31"/>
      <c r="E234" s="31"/>
      <c r="F234" s="31"/>
      <c r="G234" s="31"/>
      <c r="H234" s="31"/>
      <c r="I234" s="31"/>
      <c r="J234" s="31"/>
      <c r="K234" s="31"/>
      <c r="L234" s="31"/>
    </row>
    <row r="235" spans="3:12" s="14" customFormat="1" x14ac:dyDescent="0.25">
      <c r="C235" s="31"/>
      <c r="D235" s="31"/>
      <c r="E235" s="31"/>
      <c r="F235" s="31"/>
      <c r="G235" s="31"/>
      <c r="H235" s="31"/>
      <c r="I235" s="31"/>
      <c r="J235" s="31"/>
      <c r="K235" s="31"/>
      <c r="L235" s="31"/>
    </row>
    <row r="236" spans="3:12" s="14" customFormat="1" x14ac:dyDescent="0.25">
      <c r="C236" s="31"/>
      <c r="D236" s="31"/>
      <c r="E236" s="31"/>
      <c r="F236" s="31"/>
      <c r="G236" s="31"/>
      <c r="H236" s="31"/>
      <c r="I236" s="31"/>
      <c r="J236" s="31"/>
      <c r="K236" s="31"/>
      <c r="L236" s="31"/>
    </row>
    <row r="237" spans="3:12" s="14" customFormat="1" x14ac:dyDescent="0.25">
      <c r="C237" s="31"/>
      <c r="D237" s="31"/>
      <c r="E237" s="31"/>
      <c r="F237" s="31"/>
      <c r="G237" s="31"/>
      <c r="H237" s="31"/>
      <c r="I237" s="31"/>
      <c r="J237" s="31"/>
      <c r="K237" s="31"/>
      <c r="L237" s="31"/>
    </row>
    <row r="238" spans="3:12" s="14" customFormat="1" x14ac:dyDescent="0.25">
      <c r="C238" s="31"/>
      <c r="D238" s="31"/>
      <c r="E238" s="31"/>
      <c r="F238" s="31"/>
      <c r="G238" s="31"/>
      <c r="H238" s="31"/>
      <c r="I238" s="31"/>
      <c r="J238" s="31"/>
      <c r="K238" s="31"/>
      <c r="L238" s="31"/>
    </row>
    <row r="239" spans="3:12" s="14" customFormat="1" x14ac:dyDescent="0.25">
      <c r="C239" s="31"/>
      <c r="D239" s="31"/>
      <c r="E239" s="31"/>
      <c r="F239" s="31"/>
      <c r="G239" s="31"/>
      <c r="H239" s="31"/>
      <c r="I239" s="31"/>
      <c r="J239" s="31"/>
      <c r="K239" s="31"/>
      <c r="L239" s="31"/>
    </row>
    <row r="240" spans="3:12" s="14" customFormat="1" x14ac:dyDescent="0.25">
      <c r="C240" s="31"/>
      <c r="D240" s="31"/>
      <c r="E240" s="31"/>
      <c r="F240" s="31"/>
      <c r="G240" s="31"/>
      <c r="H240" s="31"/>
      <c r="I240" s="31"/>
      <c r="J240" s="31"/>
      <c r="K240" s="31"/>
      <c r="L240" s="31"/>
    </row>
    <row r="241" spans="3:12" s="14" customFormat="1" x14ac:dyDescent="0.25">
      <c r="C241" s="31"/>
      <c r="D241" s="31"/>
      <c r="E241" s="31"/>
      <c r="F241" s="31"/>
      <c r="G241" s="31"/>
      <c r="H241" s="31"/>
      <c r="I241" s="31"/>
      <c r="J241" s="31"/>
      <c r="K241" s="31"/>
      <c r="L241" s="31"/>
    </row>
    <row r="242" spans="3:12" s="14" customFormat="1" x14ac:dyDescent="0.25">
      <c r="C242" s="31"/>
      <c r="D242" s="31"/>
      <c r="E242" s="31"/>
      <c r="F242" s="31"/>
      <c r="G242" s="31"/>
      <c r="H242" s="31"/>
      <c r="I242" s="31"/>
      <c r="J242" s="31"/>
      <c r="K242" s="31"/>
      <c r="L242" s="31"/>
    </row>
    <row r="243" spans="3:12" s="14" customFormat="1" x14ac:dyDescent="0.25">
      <c r="C243" s="31"/>
      <c r="D243" s="31"/>
      <c r="E243" s="31"/>
      <c r="F243" s="31"/>
      <c r="G243" s="31"/>
      <c r="H243" s="31"/>
      <c r="I243" s="31"/>
      <c r="J243" s="31"/>
      <c r="K243" s="31"/>
      <c r="L243" s="31"/>
    </row>
    <row r="244" spans="3:12" s="14" customFormat="1" x14ac:dyDescent="0.25">
      <c r="C244" s="31"/>
      <c r="D244" s="31"/>
      <c r="E244" s="31"/>
      <c r="F244" s="31"/>
      <c r="G244" s="31"/>
      <c r="H244" s="31"/>
      <c r="I244" s="31"/>
      <c r="J244" s="31"/>
      <c r="K244" s="31"/>
      <c r="L244" s="31"/>
    </row>
    <row r="245" spans="3:12" s="14" customFormat="1" x14ac:dyDescent="0.25">
      <c r="C245" s="31"/>
      <c r="D245" s="31"/>
      <c r="E245" s="31"/>
      <c r="F245" s="31"/>
      <c r="G245" s="31"/>
      <c r="H245" s="31"/>
      <c r="I245" s="31"/>
      <c r="J245" s="31"/>
      <c r="K245" s="31"/>
      <c r="L245" s="31"/>
    </row>
    <row r="246" spans="3:12" s="14" customFormat="1" x14ac:dyDescent="0.25">
      <c r="C246" s="31"/>
      <c r="D246" s="31"/>
      <c r="E246" s="31"/>
      <c r="F246" s="31"/>
      <c r="G246" s="31"/>
      <c r="H246" s="31"/>
      <c r="I246" s="31"/>
      <c r="J246" s="31"/>
      <c r="K246" s="31"/>
      <c r="L246" s="31"/>
    </row>
    <row r="247" spans="3:12" s="14" customFormat="1" x14ac:dyDescent="0.25">
      <c r="C247" s="31"/>
      <c r="D247" s="31"/>
      <c r="E247" s="31"/>
      <c r="F247" s="31"/>
      <c r="G247" s="31"/>
      <c r="H247" s="31"/>
      <c r="I247" s="31"/>
      <c r="J247" s="31"/>
      <c r="K247" s="31"/>
      <c r="L247" s="31"/>
    </row>
    <row r="248" spans="3:12" s="14" customFormat="1" x14ac:dyDescent="0.25">
      <c r="C248" s="31"/>
      <c r="D248" s="31"/>
      <c r="E248" s="31"/>
      <c r="F248" s="31"/>
      <c r="G248" s="31"/>
      <c r="H248" s="31"/>
      <c r="I248" s="31"/>
      <c r="J248" s="31"/>
      <c r="K248" s="31"/>
      <c r="L248" s="31"/>
    </row>
  </sheetData>
  <mergeCells count="2">
    <mergeCell ref="D3:J4"/>
    <mergeCell ref="D5:J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4AAF4-07C3-47F4-A427-8BA03FCF5715}">
  <dimension ref="A1:BC1013"/>
  <sheetViews>
    <sheetView zoomScaleNormal="70" workbookViewId="0">
      <pane ySplit="1" topLeftCell="A2" activePane="bottomLeft" state="frozenSplit"/>
      <selection pane="bottomLeft" activeCell="A2" sqref="A2"/>
    </sheetView>
  </sheetViews>
  <sheetFormatPr defaultRowHeight="15" x14ac:dyDescent="0.25"/>
  <cols>
    <col min="1" max="1" width="16" customWidth="1"/>
    <col min="3" max="3" width="16.28515625" style="32" customWidth="1"/>
    <col min="4" max="4" width="14.42578125" style="32" customWidth="1"/>
    <col min="5" max="5" width="17" style="32" customWidth="1"/>
    <col min="6" max="6" width="14" style="32" customWidth="1"/>
    <col min="7" max="7" width="16.5703125" style="32" customWidth="1"/>
    <col min="8" max="8" width="12.7109375" style="32" customWidth="1"/>
    <col min="9" max="9" width="34" style="32" bestFit="1" customWidth="1"/>
    <col min="10" max="10" width="25.28515625" style="32" customWidth="1"/>
    <col min="11" max="11" width="16" style="32" customWidth="1"/>
    <col min="12" max="12" width="18.28515625" style="32" customWidth="1"/>
    <col min="13" max="13" width="14.85546875" style="32" customWidth="1"/>
    <col min="14" max="14" width="16.42578125" style="32" customWidth="1"/>
    <col min="15" max="15" width="17.140625" customWidth="1"/>
    <col min="16" max="16" width="16.28515625" customWidth="1"/>
    <col min="17" max="17" width="18.85546875" customWidth="1"/>
    <col min="18" max="18" width="14.42578125" customWidth="1"/>
    <col min="19" max="19" width="16.140625" customWidth="1"/>
    <col min="20" max="20" width="11.140625" customWidth="1"/>
    <col min="22" max="23" width="19.5703125" customWidth="1"/>
    <col min="24" max="24" width="18.28515625" customWidth="1"/>
    <col min="25" max="25" width="21.42578125" bestFit="1" customWidth="1"/>
    <col min="26" max="55" width="9.140625" style="1"/>
  </cols>
  <sheetData>
    <row r="1" spans="1:25" ht="21" x14ac:dyDescent="0.25">
      <c r="A1" s="50" t="str">
        <f>HYPERLINK("#'Table of Contents'!A13","Table of Contents")</f>
        <v>Table of Contents</v>
      </c>
      <c r="B1" s="1"/>
      <c r="C1" s="18"/>
      <c r="D1" s="18"/>
      <c r="E1" s="18"/>
      <c r="F1" s="18"/>
      <c r="G1" s="18"/>
      <c r="H1" s="18"/>
      <c r="I1" s="18"/>
      <c r="J1" s="18"/>
      <c r="K1" s="18"/>
      <c r="L1" s="18"/>
      <c r="M1" s="18"/>
      <c r="N1" s="18"/>
      <c r="O1" s="1"/>
      <c r="P1" s="1"/>
      <c r="Q1" s="1"/>
      <c r="R1" s="1"/>
      <c r="S1" s="1"/>
      <c r="T1" s="1"/>
      <c r="U1" s="1"/>
      <c r="V1" s="1"/>
      <c r="W1" s="1"/>
      <c r="X1" s="1"/>
      <c r="Y1" s="1"/>
    </row>
    <row r="2" spans="1:25" x14ac:dyDescent="0.25">
      <c r="A2" s="1"/>
      <c r="B2" s="1"/>
      <c r="C2" s="18"/>
      <c r="D2" s="18"/>
      <c r="E2" s="18"/>
      <c r="F2" s="18"/>
      <c r="G2" s="18"/>
      <c r="H2" s="18"/>
      <c r="I2" s="18"/>
      <c r="J2" s="18"/>
      <c r="K2" s="18"/>
      <c r="L2" s="18"/>
      <c r="M2" s="18"/>
      <c r="N2" s="18"/>
      <c r="O2" s="1"/>
      <c r="P2" s="1"/>
      <c r="Q2" s="1"/>
      <c r="R2" s="1"/>
      <c r="S2" s="1"/>
      <c r="T2" s="1"/>
      <c r="U2" s="1"/>
      <c r="V2" s="1"/>
      <c r="W2" s="1"/>
      <c r="X2" s="1"/>
      <c r="Y2" s="1"/>
    </row>
    <row r="3" spans="1:25" x14ac:dyDescent="0.25">
      <c r="A3" s="1"/>
      <c r="B3" s="1"/>
      <c r="C3" s="18"/>
      <c r="D3" s="54" t="s">
        <v>229</v>
      </c>
      <c r="E3" s="54"/>
      <c r="F3" s="54"/>
      <c r="G3" s="54"/>
      <c r="H3" s="54"/>
      <c r="I3" s="54"/>
      <c r="J3" s="54"/>
      <c r="K3" s="18"/>
      <c r="L3" s="18"/>
      <c r="M3" s="18"/>
      <c r="N3" s="18"/>
      <c r="O3" s="1"/>
      <c r="P3" s="1"/>
      <c r="Q3" s="1"/>
      <c r="R3" s="1"/>
      <c r="S3" s="1"/>
      <c r="T3" s="1"/>
      <c r="U3" s="1"/>
      <c r="V3" s="1"/>
      <c r="W3" s="1"/>
      <c r="X3" s="1"/>
      <c r="Y3" s="1"/>
    </row>
    <row r="4" spans="1:25" x14ac:dyDescent="0.25">
      <c r="A4" s="1"/>
      <c r="B4" s="1"/>
      <c r="C4" s="18"/>
      <c r="D4" s="54"/>
      <c r="E4" s="54"/>
      <c r="F4" s="54"/>
      <c r="G4" s="54"/>
      <c r="H4" s="54"/>
      <c r="I4" s="54"/>
      <c r="J4" s="54"/>
      <c r="K4" s="18"/>
      <c r="L4" s="18"/>
      <c r="M4" s="18"/>
      <c r="N4" s="18"/>
      <c r="O4" s="1"/>
      <c r="P4" s="1"/>
      <c r="Q4" s="1"/>
      <c r="R4" s="1"/>
      <c r="S4" s="1"/>
      <c r="T4" s="1"/>
      <c r="U4" s="1"/>
      <c r="V4" s="1"/>
      <c r="W4" s="1"/>
      <c r="X4" s="1"/>
      <c r="Y4" s="1"/>
    </row>
    <row r="5" spans="1:25" x14ac:dyDescent="0.25">
      <c r="A5" s="1"/>
      <c r="B5" s="1"/>
      <c r="C5" s="18"/>
      <c r="D5" s="54"/>
      <c r="E5" s="54"/>
      <c r="F5" s="54"/>
      <c r="G5" s="54"/>
      <c r="H5" s="54"/>
      <c r="I5" s="54"/>
      <c r="J5" s="54"/>
      <c r="K5" s="18"/>
      <c r="L5" s="18"/>
      <c r="M5" s="18"/>
      <c r="N5" s="18"/>
      <c r="O5" s="1"/>
      <c r="P5" s="1"/>
      <c r="Q5" s="1"/>
      <c r="R5" s="1"/>
      <c r="S5" s="1"/>
      <c r="T5" s="1"/>
      <c r="U5" s="1"/>
      <c r="V5" s="1"/>
      <c r="W5" s="1"/>
      <c r="X5" s="1"/>
      <c r="Y5" s="1"/>
    </row>
    <row r="6" spans="1:25" x14ac:dyDescent="0.25">
      <c r="A6" s="1"/>
      <c r="B6" s="1"/>
      <c r="C6" s="18"/>
      <c r="D6" s="54"/>
      <c r="E6" s="54"/>
      <c r="F6" s="54"/>
      <c r="G6" s="54"/>
      <c r="H6" s="54"/>
      <c r="I6" s="54"/>
      <c r="J6" s="54"/>
      <c r="K6" s="18"/>
      <c r="L6" s="18"/>
      <c r="M6" s="18"/>
      <c r="N6" s="18"/>
      <c r="O6" s="1"/>
      <c r="P6" s="1"/>
      <c r="Q6" s="1"/>
      <c r="R6" s="1"/>
      <c r="S6" s="1"/>
      <c r="T6" s="1"/>
      <c r="U6" s="1"/>
      <c r="V6" s="1"/>
      <c r="W6" s="1"/>
      <c r="X6" s="1"/>
      <c r="Y6" s="1"/>
    </row>
    <row r="7" spans="1:25" x14ac:dyDescent="0.25">
      <c r="A7" s="1"/>
      <c r="B7" s="1"/>
      <c r="C7" s="18"/>
      <c r="D7" s="18"/>
      <c r="E7" s="18"/>
      <c r="F7" s="18"/>
      <c r="G7" s="18"/>
      <c r="H7" s="18"/>
      <c r="I7" s="18"/>
      <c r="J7" s="18"/>
      <c r="K7" s="18"/>
      <c r="L7" s="18"/>
      <c r="M7" s="18"/>
      <c r="N7" s="18"/>
      <c r="O7" s="1"/>
      <c r="P7" s="1"/>
      <c r="Q7" s="1"/>
      <c r="R7" s="1"/>
      <c r="S7" s="1"/>
      <c r="T7" s="1"/>
      <c r="U7" s="1"/>
      <c r="V7" s="1"/>
      <c r="W7" s="1"/>
      <c r="X7" s="1"/>
      <c r="Y7" s="1"/>
    </row>
    <row r="8" spans="1:25" x14ac:dyDescent="0.25">
      <c r="A8" s="1"/>
      <c r="B8" s="1"/>
      <c r="C8" s="18"/>
      <c r="D8" s="18"/>
      <c r="E8" s="18"/>
      <c r="F8" s="18"/>
      <c r="G8" s="18"/>
      <c r="H8" s="18"/>
      <c r="I8" s="18"/>
      <c r="J8" s="18"/>
      <c r="K8" s="18"/>
      <c r="L8" s="18"/>
      <c r="M8" s="18"/>
      <c r="N8" s="18"/>
      <c r="O8" s="1"/>
      <c r="P8" s="1"/>
      <c r="Q8" s="1"/>
      <c r="R8" s="1"/>
      <c r="S8" s="1"/>
      <c r="T8" s="1"/>
      <c r="U8" s="1"/>
      <c r="V8" s="1"/>
      <c r="W8" s="1"/>
      <c r="X8" s="1"/>
      <c r="Y8" s="1"/>
    </row>
    <row r="9" spans="1:25" x14ac:dyDescent="0.25">
      <c r="A9" s="1"/>
      <c r="B9" s="1"/>
      <c r="C9" s="18"/>
      <c r="D9" s="18"/>
      <c r="E9" s="18"/>
      <c r="F9" s="18"/>
      <c r="G9" s="18"/>
      <c r="H9" s="18"/>
      <c r="I9" s="18"/>
      <c r="J9" s="18"/>
      <c r="K9" s="18"/>
      <c r="L9" s="18"/>
      <c r="M9" s="18"/>
      <c r="N9" s="18"/>
      <c r="O9" s="1"/>
      <c r="P9" s="1"/>
      <c r="Q9" s="1"/>
      <c r="R9" s="1"/>
      <c r="S9" s="1"/>
      <c r="T9" s="1"/>
      <c r="U9" s="1"/>
      <c r="V9" s="1"/>
      <c r="W9" s="1"/>
      <c r="X9" s="1"/>
      <c r="Y9" s="1"/>
    </row>
    <row r="10" spans="1:25" x14ac:dyDescent="0.25">
      <c r="A10" s="1"/>
      <c r="B10" s="1"/>
      <c r="C10" s="18"/>
      <c r="D10" s="18"/>
      <c r="E10" s="18"/>
      <c r="F10" s="18"/>
      <c r="G10" s="18"/>
      <c r="H10" s="18"/>
      <c r="I10" s="18"/>
      <c r="J10" s="18"/>
      <c r="K10" s="18"/>
      <c r="L10" s="18"/>
      <c r="M10" s="18"/>
      <c r="N10" s="18"/>
      <c r="O10" s="1"/>
      <c r="P10" s="1"/>
      <c r="Q10" s="1"/>
      <c r="R10" s="1"/>
      <c r="S10" s="1"/>
      <c r="T10" s="1"/>
      <c r="U10" s="1"/>
      <c r="V10" s="1"/>
      <c r="W10" s="1"/>
      <c r="X10" s="1"/>
      <c r="Y10" s="1"/>
    </row>
    <row r="11" spans="1:25" s="1" customFormat="1" x14ac:dyDescent="0.25">
      <c r="A11" s="1" t="s">
        <v>263</v>
      </c>
      <c r="C11" s="18"/>
      <c r="D11" s="18"/>
      <c r="E11" s="18"/>
      <c r="F11" s="18"/>
      <c r="G11" s="18"/>
      <c r="H11" s="18"/>
      <c r="I11" s="18"/>
      <c r="J11" s="18"/>
      <c r="K11" s="18"/>
      <c r="L11" s="18"/>
      <c r="M11" s="18"/>
      <c r="N11" s="18"/>
    </row>
    <row r="12" spans="1:25" s="1" customFormat="1" x14ac:dyDescent="0.25">
      <c r="C12" s="18"/>
      <c r="D12" s="18"/>
      <c r="E12" s="18"/>
      <c r="F12" s="18"/>
      <c r="G12" s="18"/>
      <c r="H12" s="18"/>
      <c r="I12" s="18"/>
      <c r="J12" s="18"/>
      <c r="K12" s="18"/>
      <c r="L12" s="18"/>
      <c r="M12" s="18"/>
      <c r="N12" s="18"/>
    </row>
    <row r="13" spans="1:25" s="1" customFormat="1" ht="60" x14ac:dyDescent="0.25">
      <c r="A13" s="7" t="s">
        <v>16</v>
      </c>
      <c r="B13" s="7" t="s">
        <v>15</v>
      </c>
      <c r="C13" s="10" t="s">
        <v>264</v>
      </c>
      <c r="D13" s="10" t="s">
        <v>265</v>
      </c>
      <c r="E13" s="10" t="s">
        <v>266</v>
      </c>
      <c r="F13" s="10" t="s">
        <v>267</v>
      </c>
      <c r="G13" s="10" t="s">
        <v>268</v>
      </c>
      <c r="H13" s="10" t="s">
        <v>269</v>
      </c>
      <c r="I13" s="10" t="s">
        <v>270</v>
      </c>
      <c r="J13" s="10" t="s">
        <v>271</v>
      </c>
      <c r="K13" s="10" t="s">
        <v>272</v>
      </c>
      <c r="L13" s="10" t="s">
        <v>273</v>
      </c>
      <c r="M13" s="10" t="s">
        <v>274</v>
      </c>
      <c r="N13" s="10" t="s">
        <v>275</v>
      </c>
      <c r="O13" s="8"/>
      <c r="P13" s="8"/>
      <c r="Q13" s="8"/>
      <c r="R13" s="8"/>
      <c r="S13" s="8"/>
      <c r="T13" s="8"/>
      <c r="U13" s="8"/>
      <c r="V13" s="8"/>
      <c r="W13" s="8"/>
      <c r="X13" s="8"/>
      <c r="Y13" s="8"/>
    </row>
    <row r="14" spans="1:25" s="1" customFormat="1" x14ac:dyDescent="0.25">
      <c r="A14" s="6" t="s">
        <v>11</v>
      </c>
      <c r="B14" s="4">
        <v>3195</v>
      </c>
      <c r="C14" s="19">
        <v>0.25571205007824727</v>
      </c>
      <c r="D14" s="19">
        <v>0.37965571205007825</v>
      </c>
      <c r="E14" s="19">
        <v>9.7339593114241008E-2</v>
      </c>
      <c r="F14" s="19">
        <v>0.50735524256651021</v>
      </c>
      <c r="G14" s="19">
        <v>0.21001564945226917</v>
      </c>
      <c r="H14" s="19">
        <v>0.90954616588419401</v>
      </c>
      <c r="I14" s="19">
        <v>0.25978090766823159</v>
      </c>
      <c r="J14" s="19">
        <v>0.83474178403755872</v>
      </c>
      <c r="K14" s="19">
        <v>0.48669796557120498</v>
      </c>
      <c r="L14" s="19">
        <v>3.1298904538341159E-3</v>
      </c>
      <c r="M14" s="19">
        <v>6.7605633802816895E-2</v>
      </c>
      <c r="N14" s="19">
        <v>0.10641627543035993</v>
      </c>
      <c r="O14" s="2"/>
      <c r="P14" s="2"/>
      <c r="Q14" s="2"/>
      <c r="R14" s="2"/>
      <c r="S14" s="2"/>
      <c r="T14" s="2"/>
      <c r="U14" s="2"/>
      <c r="V14" s="2"/>
      <c r="W14" s="2"/>
      <c r="X14" s="2"/>
      <c r="Y14" s="2"/>
    </row>
    <row r="15" spans="1:25" s="1" customFormat="1" x14ac:dyDescent="0.25">
      <c r="A15" s="5" t="s">
        <v>10</v>
      </c>
      <c r="B15" s="4">
        <v>1197</v>
      </c>
      <c r="C15" s="19">
        <v>0.25229741019214702</v>
      </c>
      <c r="D15" s="19">
        <v>0.36507936507936506</v>
      </c>
      <c r="E15" s="19">
        <v>7.5187969924812026E-2</v>
      </c>
      <c r="F15" s="19">
        <v>0.4778613199665831</v>
      </c>
      <c r="G15" s="19">
        <v>0.2071846282372598</v>
      </c>
      <c r="H15" s="19">
        <v>0.91395154553049285</v>
      </c>
      <c r="I15" s="19">
        <v>0.26817042606516289</v>
      </c>
      <c r="J15" s="19">
        <v>0.82873851294903922</v>
      </c>
      <c r="K15" s="19">
        <v>0.4853801169590643</v>
      </c>
      <c r="L15" s="19">
        <v>1.6708437761069339E-3</v>
      </c>
      <c r="M15" s="19">
        <v>6.5998329156223889E-2</v>
      </c>
      <c r="N15" s="19">
        <v>0.10025062656641603</v>
      </c>
      <c r="O15" s="2"/>
      <c r="P15" s="2"/>
      <c r="Q15" s="2"/>
      <c r="R15" s="2"/>
      <c r="S15" s="2"/>
      <c r="T15" s="2"/>
      <c r="U15" s="2"/>
      <c r="V15" s="2"/>
      <c r="W15" s="2"/>
      <c r="X15" s="2"/>
      <c r="Y15" s="2"/>
    </row>
    <row r="16" spans="1:25" s="1" customFormat="1" x14ac:dyDescent="0.25">
      <c r="A16" s="5" t="s">
        <v>9</v>
      </c>
      <c r="B16" s="4">
        <v>566</v>
      </c>
      <c r="C16" s="19">
        <v>0.2314487632508834</v>
      </c>
      <c r="D16" s="19">
        <v>0.48233215547703179</v>
      </c>
      <c r="E16" s="19">
        <v>0.17314487632508835</v>
      </c>
      <c r="F16" s="19">
        <v>0.54946996466431097</v>
      </c>
      <c r="G16" s="19">
        <v>0.22791519434628976</v>
      </c>
      <c r="H16" s="19">
        <v>0.93816254416961131</v>
      </c>
      <c r="I16" s="19">
        <v>0.28445229681978801</v>
      </c>
      <c r="J16" s="19">
        <v>0.85865724381625441</v>
      </c>
      <c r="K16" s="19">
        <v>0.48763250883392228</v>
      </c>
      <c r="L16" s="19">
        <v>7.0671378091872791E-3</v>
      </c>
      <c r="M16" s="19">
        <v>9.7173144876325085E-2</v>
      </c>
      <c r="N16" s="19">
        <v>0.1166077738515901</v>
      </c>
      <c r="O16" s="2"/>
      <c r="P16" s="2"/>
      <c r="Q16" s="2"/>
      <c r="R16" s="2"/>
      <c r="S16" s="2"/>
      <c r="T16" s="2"/>
      <c r="U16" s="2"/>
      <c r="V16" s="2"/>
      <c r="W16" s="2"/>
      <c r="X16" s="2"/>
      <c r="Y16" s="2"/>
    </row>
    <row r="17" spans="1:25" s="1" customFormat="1" x14ac:dyDescent="0.25">
      <c r="A17" s="5" t="s">
        <v>8</v>
      </c>
      <c r="B17" s="4">
        <v>613</v>
      </c>
      <c r="C17" s="19">
        <v>0.29200652528548127</v>
      </c>
      <c r="D17" s="19">
        <v>0.32137030995106036</v>
      </c>
      <c r="E17" s="19">
        <v>8.4828711256117462E-2</v>
      </c>
      <c r="F17" s="19">
        <v>0.49592169657422513</v>
      </c>
      <c r="G17" s="19">
        <v>0.17944535073409462</v>
      </c>
      <c r="H17" s="19">
        <v>0.8923327895595432</v>
      </c>
      <c r="I17" s="19">
        <v>0.18597063621533441</v>
      </c>
      <c r="J17" s="19">
        <v>0.83849918433931481</v>
      </c>
      <c r="K17" s="19">
        <v>0.5073409461663948</v>
      </c>
      <c r="L17" s="19">
        <v>3.2626427406199023E-3</v>
      </c>
      <c r="M17" s="19">
        <v>5.7096247960848286E-2</v>
      </c>
      <c r="N17" s="19">
        <v>8.8091353996737357E-2</v>
      </c>
      <c r="O17" s="2"/>
      <c r="P17" s="2"/>
      <c r="Q17" s="2"/>
      <c r="R17" s="2"/>
      <c r="S17" s="2"/>
      <c r="T17" s="2"/>
      <c r="U17" s="2"/>
      <c r="V17" s="2"/>
      <c r="W17" s="2"/>
      <c r="X17" s="2"/>
      <c r="Y17" s="2"/>
    </row>
    <row r="18" spans="1:25" s="1" customFormat="1" x14ac:dyDescent="0.25">
      <c r="A18" s="5" t="s">
        <v>7</v>
      </c>
      <c r="B18" s="4">
        <v>377</v>
      </c>
      <c r="C18" s="19">
        <v>0.2413793103448276</v>
      </c>
      <c r="D18" s="19">
        <v>0.3660477453580902</v>
      </c>
      <c r="E18" s="19">
        <v>8.7533156498673742E-2</v>
      </c>
      <c r="F18" s="19">
        <v>0.5251989389920424</v>
      </c>
      <c r="G18" s="19">
        <v>0.27851458885941643</v>
      </c>
      <c r="H18" s="19">
        <v>0.92042440318302388</v>
      </c>
      <c r="I18" s="19">
        <v>0.24403183023872679</v>
      </c>
      <c r="J18" s="19">
        <v>0.86206896551724133</v>
      </c>
      <c r="K18" s="19">
        <v>0.53846153846153844</v>
      </c>
      <c r="L18" s="19">
        <v>2.6525198938992041E-3</v>
      </c>
      <c r="M18" s="19">
        <v>3.4482758620689655E-2</v>
      </c>
      <c r="N18" s="19">
        <v>0.10610079575596817</v>
      </c>
      <c r="O18" s="2"/>
      <c r="P18" s="2"/>
      <c r="Q18" s="2"/>
      <c r="R18" s="2"/>
      <c r="S18" s="2"/>
      <c r="T18" s="2"/>
      <c r="U18" s="2"/>
      <c r="V18" s="2"/>
      <c r="W18" s="2"/>
      <c r="X18" s="2"/>
      <c r="Y18" s="2"/>
    </row>
    <row r="19" spans="1:25" s="1" customFormat="1" x14ac:dyDescent="0.25">
      <c r="A19" s="5" t="s">
        <v>6</v>
      </c>
      <c r="B19" s="4">
        <v>442</v>
      </c>
      <c r="C19" s="19">
        <v>0.25791855203619912</v>
      </c>
      <c r="D19" s="19">
        <v>0.38009049773755654</v>
      </c>
      <c r="E19" s="19">
        <v>8.5972850678733032E-2</v>
      </c>
      <c r="F19" s="19">
        <v>0.5339366515837104</v>
      </c>
      <c r="G19" s="19">
        <v>0.17873303167420815</v>
      </c>
      <c r="H19" s="19">
        <v>0.8755656108597285</v>
      </c>
      <c r="I19" s="19">
        <v>0.32126696832579188</v>
      </c>
      <c r="J19" s="19">
        <v>0.79185520361990946</v>
      </c>
      <c r="K19" s="19">
        <v>0.41628959276018102</v>
      </c>
      <c r="L19" s="19">
        <v>2.2624434389140274E-3</v>
      </c>
      <c r="M19" s="19">
        <v>7.6923076923076927E-2</v>
      </c>
      <c r="N19" s="19">
        <v>0.13574660633484162</v>
      </c>
      <c r="O19" s="2"/>
      <c r="P19" s="2"/>
      <c r="Q19" s="2"/>
      <c r="R19" s="2"/>
      <c r="S19" s="2"/>
      <c r="T19" s="2"/>
      <c r="U19" s="2"/>
      <c r="V19" s="2"/>
      <c r="W19" s="2"/>
      <c r="X19" s="2"/>
      <c r="Y19" s="2"/>
    </row>
    <row r="20" spans="1:25" s="1" customFormat="1" x14ac:dyDescent="0.25">
      <c r="A20" s="5" t="s">
        <v>5</v>
      </c>
      <c r="B20" s="4">
        <v>1842</v>
      </c>
      <c r="C20" s="19">
        <v>0.24647122692725298</v>
      </c>
      <c r="D20" s="19">
        <v>0.43105320304017375</v>
      </c>
      <c r="E20" s="19">
        <v>9.7719869706840393E-2</v>
      </c>
      <c r="F20" s="19">
        <v>0.48697068403908794</v>
      </c>
      <c r="G20" s="19">
        <v>0.23778501628664495</v>
      </c>
      <c r="H20" s="19">
        <v>0.90390879478827357</v>
      </c>
      <c r="I20" s="19">
        <v>0.25732899022801303</v>
      </c>
      <c r="J20" s="19">
        <v>0.81161780673181327</v>
      </c>
      <c r="K20" s="19">
        <v>0.47394136807817588</v>
      </c>
      <c r="L20" s="19">
        <v>3.8002171552660152E-3</v>
      </c>
      <c r="M20" s="19">
        <v>5.0488599348534204E-2</v>
      </c>
      <c r="N20" s="19">
        <v>9.5005428881650381E-2</v>
      </c>
      <c r="O20" s="2"/>
      <c r="P20" s="2"/>
      <c r="Q20" s="2"/>
      <c r="R20" s="2"/>
      <c r="S20" s="2"/>
      <c r="T20" s="2"/>
      <c r="U20" s="2"/>
      <c r="V20" s="2"/>
      <c r="W20" s="2"/>
      <c r="X20" s="2"/>
      <c r="Y20" s="2"/>
    </row>
    <row r="21" spans="1:25" s="1" customFormat="1" x14ac:dyDescent="0.25">
      <c r="A21" s="5" t="s">
        <v>4</v>
      </c>
      <c r="B21" s="4">
        <v>1266</v>
      </c>
      <c r="C21" s="19">
        <v>0.26619273301737756</v>
      </c>
      <c r="D21" s="19">
        <v>0.3135860979462875</v>
      </c>
      <c r="E21" s="19">
        <v>9.7946287519747238E-2</v>
      </c>
      <c r="F21" s="19">
        <v>0.53475513428120058</v>
      </c>
      <c r="G21" s="19">
        <v>0.17693522906793049</v>
      </c>
      <c r="H21" s="19">
        <v>0.91864139020537128</v>
      </c>
      <c r="I21" s="19">
        <v>0.26777251184834122</v>
      </c>
      <c r="J21" s="19">
        <v>0.86966824644549767</v>
      </c>
      <c r="K21" s="19">
        <v>0.50078988941548186</v>
      </c>
      <c r="L21" s="19">
        <v>2.3696682464454978E-3</v>
      </c>
      <c r="M21" s="19">
        <v>9.3996840442338067E-2</v>
      </c>
      <c r="N21" s="19">
        <v>0.12717219589257503</v>
      </c>
      <c r="O21" s="2"/>
      <c r="P21" s="2"/>
      <c r="Q21" s="2"/>
      <c r="R21" s="2"/>
      <c r="S21" s="2"/>
      <c r="T21" s="2"/>
      <c r="U21" s="2"/>
      <c r="V21" s="2"/>
      <c r="W21" s="2"/>
      <c r="X21" s="2"/>
      <c r="Y21" s="2"/>
    </row>
    <row r="22" spans="1:25" s="1" customFormat="1" x14ac:dyDescent="0.25">
      <c r="A22" s="5" t="s">
        <v>3</v>
      </c>
      <c r="B22" s="4">
        <v>837</v>
      </c>
      <c r="C22" s="19">
        <v>0.26762246117084826</v>
      </c>
      <c r="D22" s="19">
        <v>0.30227001194743131</v>
      </c>
      <c r="E22" s="19">
        <v>8.3632019115890077E-2</v>
      </c>
      <c r="F22" s="19">
        <v>0.53882915173237755</v>
      </c>
      <c r="G22" s="19">
        <v>0.17084826762246116</v>
      </c>
      <c r="H22" s="19">
        <v>0.8769414575866189</v>
      </c>
      <c r="I22" s="19">
        <v>0.21385902031063322</v>
      </c>
      <c r="J22" s="19">
        <v>0.79808841099163674</v>
      </c>
      <c r="K22" s="19">
        <v>0.39665471923536438</v>
      </c>
      <c r="L22" s="19">
        <v>3.5842293906810036E-3</v>
      </c>
      <c r="M22" s="19">
        <v>5.7347670250896057E-2</v>
      </c>
      <c r="N22" s="19">
        <v>0.1015531660692951</v>
      </c>
      <c r="O22" s="2"/>
      <c r="P22" s="2"/>
      <c r="Q22" s="2"/>
      <c r="R22" s="2"/>
      <c r="S22" s="2"/>
      <c r="T22" s="2"/>
      <c r="U22" s="2"/>
      <c r="V22" s="2"/>
      <c r="W22" s="2"/>
      <c r="X22" s="2"/>
      <c r="Y22" s="2"/>
    </row>
    <row r="23" spans="1:25" s="1" customFormat="1" x14ac:dyDescent="0.25">
      <c r="A23" s="5" t="s">
        <v>2</v>
      </c>
      <c r="B23" s="4">
        <v>1298</v>
      </c>
      <c r="C23" s="19">
        <v>0.23420647149460708</v>
      </c>
      <c r="D23" s="19">
        <v>0.34591679506933742</v>
      </c>
      <c r="E23" s="19">
        <v>8.2434514637904466E-2</v>
      </c>
      <c r="F23" s="19">
        <v>0.49614791987673346</v>
      </c>
      <c r="G23" s="19">
        <v>0.21417565485362094</v>
      </c>
      <c r="H23" s="19">
        <v>0.91910631741140214</v>
      </c>
      <c r="I23" s="19">
        <v>0.25423728813559321</v>
      </c>
      <c r="J23" s="19">
        <v>0.84745762711864403</v>
      </c>
      <c r="K23" s="19">
        <v>0.45685670261941447</v>
      </c>
      <c r="L23" s="19">
        <v>3.852080123266564E-3</v>
      </c>
      <c r="M23" s="19">
        <v>6.1633281972265024E-2</v>
      </c>
      <c r="N23" s="19">
        <v>0.10554699537750385</v>
      </c>
      <c r="O23" s="2"/>
      <c r="P23" s="2"/>
      <c r="Q23" s="2"/>
      <c r="R23" s="2"/>
      <c r="S23" s="2"/>
      <c r="T23" s="2"/>
      <c r="U23" s="2"/>
      <c r="V23" s="2"/>
      <c r="W23" s="2"/>
      <c r="X23" s="2"/>
      <c r="Y23" s="2"/>
    </row>
    <row r="24" spans="1:25" s="1" customFormat="1" x14ac:dyDescent="0.25">
      <c r="A24" s="5" t="s">
        <v>1</v>
      </c>
      <c r="B24" s="4">
        <v>404</v>
      </c>
      <c r="C24" s="19">
        <v>0.27970297029702973</v>
      </c>
      <c r="D24" s="19">
        <v>0.41584158415841582</v>
      </c>
      <c r="E24" s="19">
        <v>0.10643564356435643</v>
      </c>
      <c r="F24" s="19">
        <v>0.46782178217821785</v>
      </c>
      <c r="G24" s="19">
        <v>0.24257425742574257</v>
      </c>
      <c r="H24" s="19">
        <v>0.92821782178217827</v>
      </c>
      <c r="I24" s="19">
        <v>0.30445544554455445</v>
      </c>
      <c r="J24" s="19">
        <v>0.8589108910891089</v>
      </c>
      <c r="K24" s="19">
        <v>0.56683168316831678</v>
      </c>
      <c r="L24" s="19">
        <v>2.4752475247524753E-3</v>
      </c>
      <c r="M24" s="19">
        <v>7.6732673267326731E-2</v>
      </c>
      <c r="N24" s="19">
        <v>0.12376237623762376</v>
      </c>
      <c r="O24" s="2"/>
      <c r="P24" s="2"/>
      <c r="Q24" s="2"/>
      <c r="R24" s="2"/>
      <c r="S24" s="2"/>
      <c r="T24" s="2"/>
      <c r="U24" s="2"/>
      <c r="V24" s="2"/>
      <c r="W24" s="2"/>
      <c r="X24" s="2"/>
      <c r="Y24" s="2"/>
    </row>
    <row r="25" spans="1:25" s="1" customFormat="1" x14ac:dyDescent="0.25">
      <c r="A25" s="5" t="s">
        <v>0</v>
      </c>
      <c r="B25" s="4">
        <v>617</v>
      </c>
      <c r="C25" s="19">
        <v>0.26904376012965964</v>
      </c>
      <c r="D25" s="19">
        <v>0.54132901134521882</v>
      </c>
      <c r="E25" s="19">
        <v>0.14586709886547811</v>
      </c>
      <c r="F25" s="19">
        <v>0.5121555915721232</v>
      </c>
      <c r="G25" s="19">
        <v>0.23824959481361427</v>
      </c>
      <c r="H25" s="19">
        <v>0.9205834683954619</v>
      </c>
      <c r="I25" s="19">
        <v>0.31118314424635335</v>
      </c>
      <c r="J25" s="19">
        <v>0.84278768233387358</v>
      </c>
      <c r="K25" s="19">
        <v>0.6158833063209076</v>
      </c>
      <c r="L25" s="19">
        <v>1.6207455429497568E-3</v>
      </c>
      <c r="M25" s="19">
        <v>8.9141004862236625E-2</v>
      </c>
      <c r="N25" s="19">
        <v>0.11021069692058347</v>
      </c>
      <c r="O25" s="2"/>
      <c r="P25" s="2"/>
      <c r="Q25" s="2"/>
      <c r="R25" s="2"/>
      <c r="S25" s="2"/>
      <c r="T25" s="2"/>
      <c r="U25" s="2"/>
      <c r="V25" s="2"/>
      <c r="W25" s="2"/>
      <c r="X25" s="2"/>
      <c r="Y25" s="2"/>
    </row>
    <row r="26" spans="1:25" s="1" customFormat="1" ht="22.5" customHeight="1" x14ac:dyDescent="0.25">
      <c r="C26" s="18"/>
      <c r="D26" s="18"/>
      <c r="E26" s="18"/>
      <c r="F26" s="18"/>
      <c r="G26" s="18"/>
      <c r="H26" s="18"/>
      <c r="I26" s="18"/>
      <c r="J26" s="18"/>
      <c r="K26" s="18"/>
      <c r="L26" s="18"/>
      <c r="M26" s="18"/>
      <c r="N26" s="18"/>
    </row>
    <row r="27" spans="1:25" s="1" customFormat="1" x14ac:dyDescent="0.25">
      <c r="A27" s="1" t="s">
        <v>276</v>
      </c>
      <c r="C27" s="18"/>
      <c r="D27" s="18"/>
      <c r="E27" s="18"/>
      <c r="F27" s="18"/>
      <c r="G27" s="18"/>
      <c r="H27" s="18"/>
      <c r="I27" s="18"/>
      <c r="J27" s="18"/>
      <c r="K27" s="18"/>
      <c r="L27" s="18"/>
      <c r="M27" s="18"/>
      <c r="N27" s="18"/>
    </row>
    <row r="28" spans="1:25" s="1" customFormat="1" x14ac:dyDescent="0.25">
      <c r="C28" s="18"/>
      <c r="D28" s="18"/>
      <c r="E28" s="18"/>
      <c r="F28" s="18"/>
      <c r="G28" s="18"/>
      <c r="H28" s="18"/>
      <c r="I28" s="18"/>
      <c r="J28" s="18"/>
      <c r="K28" s="18"/>
      <c r="L28" s="18"/>
      <c r="M28" s="18"/>
      <c r="N28" s="18"/>
    </row>
    <row r="29" spans="1:25" s="1" customFormat="1" x14ac:dyDescent="0.25">
      <c r="A29" s="7" t="s">
        <v>16</v>
      </c>
      <c r="B29" s="7" t="s">
        <v>15</v>
      </c>
      <c r="C29" s="10" t="s">
        <v>277</v>
      </c>
      <c r="D29" s="10" t="s">
        <v>278</v>
      </c>
      <c r="E29" s="10" t="s">
        <v>279</v>
      </c>
      <c r="F29" s="10" t="s">
        <v>280</v>
      </c>
      <c r="G29" s="10" t="s">
        <v>281</v>
      </c>
      <c r="H29" s="10" t="s">
        <v>282</v>
      </c>
      <c r="I29" s="10" t="s">
        <v>283</v>
      </c>
      <c r="J29" s="10" t="s">
        <v>284</v>
      </c>
      <c r="K29" s="9"/>
      <c r="L29" s="9"/>
      <c r="M29" s="9"/>
      <c r="N29" s="9"/>
      <c r="O29" s="8"/>
      <c r="P29" s="8"/>
      <c r="Q29" s="8"/>
      <c r="R29" s="8"/>
      <c r="S29" s="8"/>
      <c r="T29" s="8"/>
      <c r="U29" s="8"/>
      <c r="V29" s="8"/>
      <c r="W29" s="8"/>
      <c r="X29" s="8"/>
      <c r="Y29" s="8"/>
    </row>
    <row r="30" spans="1:25" s="1" customFormat="1" x14ac:dyDescent="0.25">
      <c r="A30" s="6" t="s">
        <v>11</v>
      </c>
      <c r="B30" s="4">
        <v>424</v>
      </c>
      <c r="C30" s="19">
        <v>8.7264150943396221E-2</v>
      </c>
      <c r="D30" s="19">
        <v>0.16981132075471697</v>
      </c>
      <c r="E30" s="19">
        <v>0.14150943396226415</v>
      </c>
      <c r="F30" s="19">
        <v>0.11084905660377359</v>
      </c>
      <c r="G30" s="19">
        <v>4.9528301886792456E-2</v>
      </c>
      <c r="H30" s="19">
        <v>7.0754716981132077E-3</v>
      </c>
      <c r="I30" s="19">
        <v>0.36556603773584906</v>
      </c>
      <c r="J30" s="19">
        <v>6.8396226415094338E-2</v>
      </c>
      <c r="K30" s="20"/>
      <c r="L30" s="20"/>
      <c r="M30" s="20"/>
      <c r="N30" s="20"/>
      <c r="O30" s="2"/>
      <c r="P30" s="2"/>
      <c r="Q30" s="2"/>
      <c r="R30" s="2"/>
      <c r="S30" s="2"/>
      <c r="T30" s="2"/>
      <c r="U30" s="2"/>
      <c r="V30" s="2"/>
      <c r="W30" s="2"/>
      <c r="X30" s="2"/>
      <c r="Y30" s="2"/>
    </row>
    <row r="31" spans="1:25" s="1" customFormat="1" x14ac:dyDescent="0.25">
      <c r="A31" s="5" t="s">
        <v>10</v>
      </c>
      <c r="B31" s="4">
        <v>121</v>
      </c>
      <c r="C31" s="19">
        <v>0.13223140495867769</v>
      </c>
      <c r="D31" s="19">
        <v>0.23966942148760331</v>
      </c>
      <c r="E31" s="19">
        <v>0.18181818181818182</v>
      </c>
      <c r="F31" s="19">
        <v>0.11570247933884298</v>
      </c>
      <c r="G31" s="19">
        <v>2.4793388429752067E-2</v>
      </c>
      <c r="H31" s="19">
        <v>0</v>
      </c>
      <c r="I31" s="19">
        <v>0.27272727272727271</v>
      </c>
      <c r="J31" s="19">
        <v>3.3057851239669422E-2</v>
      </c>
      <c r="K31" s="20"/>
      <c r="L31" s="20"/>
      <c r="M31" s="20"/>
      <c r="N31" s="20"/>
      <c r="O31" s="2"/>
      <c r="P31" s="2"/>
      <c r="Q31" s="2"/>
      <c r="R31" s="2"/>
      <c r="S31" s="2"/>
      <c r="T31" s="2"/>
      <c r="U31" s="2"/>
      <c r="V31" s="2"/>
      <c r="W31" s="2"/>
      <c r="X31" s="2"/>
      <c r="Y31" s="2"/>
    </row>
    <row r="32" spans="1:25" s="1" customFormat="1" x14ac:dyDescent="0.25">
      <c r="A32" s="5" t="s">
        <v>9</v>
      </c>
      <c r="B32" s="4">
        <v>129</v>
      </c>
      <c r="C32" s="19">
        <v>0.10852713178294573</v>
      </c>
      <c r="D32" s="19">
        <v>0.14728682170542637</v>
      </c>
      <c r="E32" s="19">
        <v>0.10077519379844961</v>
      </c>
      <c r="F32" s="19">
        <v>6.9767441860465115E-2</v>
      </c>
      <c r="G32" s="19">
        <v>4.6511627906976744E-2</v>
      </c>
      <c r="H32" s="19">
        <v>0</v>
      </c>
      <c r="I32" s="19">
        <v>0.39534883720930231</v>
      </c>
      <c r="J32" s="19">
        <v>0.13178294573643412</v>
      </c>
      <c r="K32" s="20"/>
      <c r="L32" s="20"/>
      <c r="M32" s="20"/>
      <c r="N32" s="20"/>
      <c r="O32" s="2"/>
      <c r="P32" s="2"/>
      <c r="Q32" s="2"/>
      <c r="R32" s="2"/>
      <c r="S32" s="2"/>
      <c r="T32" s="2"/>
      <c r="U32" s="2"/>
      <c r="V32" s="2"/>
      <c r="W32" s="2"/>
      <c r="X32" s="2"/>
      <c r="Y32" s="2"/>
    </row>
    <row r="33" spans="1:25" s="1" customFormat="1" x14ac:dyDescent="0.25">
      <c r="A33" s="5" t="s">
        <v>8</v>
      </c>
      <c r="B33" s="4">
        <v>69</v>
      </c>
      <c r="C33" s="19">
        <v>2.8985507246376812E-2</v>
      </c>
      <c r="D33" s="19">
        <v>0.17391304347826086</v>
      </c>
      <c r="E33" s="19">
        <v>0.18840579710144928</v>
      </c>
      <c r="F33" s="19">
        <v>0.15942028985507245</v>
      </c>
      <c r="G33" s="19">
        <v>1.4492753623188406E-2</v>
      </c>
      <c r="H33" s="19">
        <v>2.8985507246376812E-2</v>
      </c>
      <c r="I33" s="19">
        <v>0.34782608695652173</v>
      </c>
      <c r="J33" s="19">
        <v>5.7971014492753624E-2</v>
      </c>
      <c r="K33" s="20"/>
      <c r="L33" s="20"/>
      <c r="M33" s="20"/>
      <c r="N33" s="20"/>
      <c r="O33" s="2"/>
      <c r="P33" s="2"/>
      <c r="Q33" s="2"/>
      <c r="R33" s="2"/>
      <c r="S33" s="2"/>
      <c r="T33" s="2"/>
      <c r="U33" s="2"/>
      <c r="V33" s="2"/>
      <c r="W33" s="2"/>
      <c r="X33" s="2"/>
      <c r="Y33" s="2"/>
    </row>
    <row r="34" spans="1:25" s="1" customFormat="1" x14ac:dyDescent="0.25">
      <c r="A34" s="5" t="s">
        <v>7</v>
      </c>
      <c r="B34" s="4">
        <v>40</v>
      </c>
      <c r="C34" s="19">
        <v>2.5000000000000001E-2</v>
      </c>
      <c r="D34" s="19">
        <v>0.125</v>
      </c>
      <c r="E34" s="19">
        <v>0.22500000000000001</v>
      </c>
      <c r="F34" s="19">
        <v>0.17499999999999999</v>
      </c>
      <c r="G34" s="19">
        <v>2.5000000000000001E-2</v>
      </c>
      <c r="H34" s="19">
        <v>2.5000000000000001E-2</v>
      </c>
      <c r="I34" s="19">
        <v>0.375</v>
      </c>
      <c r="J34" s="19">
        <v>2.5000000000000001E-2</v>
      </c>
      <c r="K34" s="20"/>
      <c r="L34" s="20"/>
      <c r="M34" s="20"/>
      <c r="N34" s="20"/>
      <c r="O34" s="2"/>
      <c r="P34" s="2"/>
      <c r="Q34" s="2"/>
      <c r="R34" s="2"/>
      <c r="S34" s="2"/>
      <c r="T34" s="2"/>
      <c r="U34" s="2"/>
      <c r="V34" s="2"/>
      <c r="W34" s="2"/>
      <c r="X34" s="2"/>
      <c r="Y34" s="2"/>
    </row>
    <row r="35" spans="1:25" s="1" customFormat="1" x14ac:dyDescent="0.25">
      <c r="A35" s="5" t="s">
        <v>6</v>
      </c>
      <c r="B35" s="4">
        <v>65</v>
      </c>
      <c r="C35" s="19">
        <v>6.1538461538461542E-2</v>
      </c>
      <c r="D35" s="19">
        <v>0.1076923076923077</v>
      </c>
      <c r="E35" s="19">
        <v>4.6153846153846156E-2</v>
      </c>
      <c r="F35" s="19">
        <v>9.2307692307692313E-2</v>
      </c>
      <c r="G35" s="19">
        <v>0.15384615384615385</v>
      </c>
      <c r="H35" s="19">
        <v>0</v>
      </c>
      <c r="I35" s="19">
        <v>0.49230769230769234</v>
      </c>
      <c r="J35" s="19">
        <v>4.6153846153846156E-2</v>
      </c>
      <c r="K35" s="20"/>
      <c r="L35" s="20"/>
      <c r="M35" s="20"/>
      <c r="N35" s="20"/>
      <c r="O35" s="2"/>
      <c r="P35" s="2"/>
      <c r="Q35" s="2"/>
      <c r="R35" s="2"/>
      <c r="S35" s="2"/>
      <c r="T35" s="2"/>
      <c r="U35" s="2"/>
      <c r="V35" s="2"/>
      <c r="W35" s="2"/>
      <c r="X35" s="2"/>
      <c r="Y35" s="2"/>
    </row>
    <row r="36" spans="1:25" s="1" customFormat="1" x14ac:dyDescent="0.25">
      <c r="A36" s="5" t="s">
        <v>5</v>
      </c>
      <c r="B36" s="4">
        <v>254</v>
      </c>
      <c r="C36" s="19">
        <v>8.2677165354330714E-2</v>
      </c>
      <c r="D36" s="19">
        <v>0.16929133858267717</v>
      </c>
      <c r="E36" s="19">
        <v>0.14960629921259844</v>
      </c>
      <c r="F36" s="19">
        <v>0.1062992125984252</v>
      </c>
      <c r="G36" s="19">
        <v>6.2992125984251968E-2</v>
      </c>
      <c r="H36" s="19">
        <v>7.874015748031496E-3</v>
      </c>
      <c r="I36" s="19">
        <v>0.35039370078740156</v>
      </c>
      <c r="J36" s="19">
        <v>7.0866141732283464E-2</v>
      </c>
      <c r="K36" s="20"/>
      <c r="L36" s="20"/>
      <c r="M36" s="20"/>
      <c r="N36" s="20"/>
      <c r="O36" s="2"/>
      <c r="P36" s="2"/>
      <c r="Q36" s="2"/>
      <c r="R36" s="2"/>
      <c r="S36" s="2"/>
      <c r="T36" s="2"/>
      <c r="U36" s="2"/>
      <c r="V36" s="2"/>
      <c r="W36" s="2"/>
      <c r="X36" s="2"/>
      <c r="Y36" s="2"/>
    </row>
    <row r="37" spans="1:25" s="1" customFormat="1" x14ac:dyDescent="0.25">
      <c r="A37" s="5" t="s">
        <v>4</v>
      </c>
      <c r="B37" s="4">
        <v>163</v>
      </c>
      <c r="C37" s="19">
        <v>9.202453987730061E-2</v>
      </c>
      <c r="D37" s="19">
        <v>0.17791411042944785</v>
      </c>
      <c r="E37" s="19">
        <v>0.13496932515337423</v>
      </c>
      <c r="F37" s="19">
        <v>0.1165644171779141</v>
      </c>
      <c r="G37" s="19">
        <v>3.0674846625766871E-2</v>
      </c>
      <c r="H37" s="19">
        <v>6.1349693251533744E-3</v>
      </c>
      <c r="I37" s="19">
        <v>0.38036809815950923</v>
      </c>
      <c r="J37" s="19">
        <v>6.1349693251533742E-2</v>
      </c>
      <c r="K37" s="20"/>
      <c r="L37" s="20"/>
      <c r="M37" s="20"/>
      <c r="N37" s="20"/>
      <c r="O37" s="2"/>
      <c r="P37" s="2"/>
      <c r="Q37" s="2"/>
      <c r="R37" s="2"/>
      <c r="S37" s="2"/>
      <c r="T37" s="2"/>
      <c r="U37" s="2"/>
      <c r="V37" s="2"/>
      <c r="W37" s="2"/>
      <c r="X37" s="2"/>
      <c r="Y37" s="2"/>
    </row>
    <row r="38" spans="1:25" s="1" customFormat="1" x14ac:dyDescent="0.25">
      <c r="A38" s="5" t="s">
        <v>3</v>
      </c>
      <c r="B38" s="4">
        <v>88</v>
      </c>
      <c r="C38" s="19">
        <v>7.9545454545454544E-2</v>
      </c>
      <c r="D38" s="19">
        <v>0.23863636363636365</v>
      </c>
      <c r="E38" s="19">
        <v>0.13636363636363635</v>
      </c>
      <c r="F38" s="19">
        <v>5.6818181818181816E-2</v>
      </c>
      <c r="G38" s="19">
        <v>4.5454545454545456E-2</v>
      </c>
      <c r="H38" s="19">
        <v>0</v>
      </c>
      <c r="I38" s="19">
        <v>0.38636363636363635</v>
      </c>
      <c r="J38" s="19">
        <v>5.6818181818181816E-2</v>
      </c>
      <c r="K38" s="20"/>
      <c r="L38" s="20"/>
      <c r="M38" s="20"/>
      <c r="N38" s="20"/>
      <c r="O38" s="2"/>
      <c r="P38" s="2"/>
      <c r="Q38" s="2"/>
      <c r="R38" s="2"/>
      <c r="S38" s="2"/>
      <c r="T38" s="2"/>
      <c r="U38" s="2"/>
      <c r="V38" s="2"/>
      <c r="W38" s="2"/>
      <c r="X38" s="2"/>
      <c r="Y38" s="2"/>
    </row>
    <row r="39" spans="1:25" s="1" customFormat="1" x14ac:dyDescent="0.25">
      <c r="A39" s="5" t="s">
        <v>2</v>
      </c>
      <c r="B39" s="4">
        <v>177</v>
      </c>
      <c r="C39" s="19">
        <v>6.2146892655367235E-2</v>
      </c>
      <c r="D39" s="19">
        <v>0.13559322033898305</v>
      </c>
      <c r="E39" s="19">
        <v>0.11299435028248588</v>
      </c>
      <c r="F39" s="19">
        <v>0.13559322033898305</v>
      </c>
      <c r="G39" s="19">
        <v>4.519774011299435E-2</v>
      </c>
      <c r="H39" s="19">
        <v>5.6497175141242938E-3</v>
      </c>
      <c r="I39" s="19">
        <v>0.41807909604519772</v>
      </c>
      <c r="J39" s="19">
        <v>8.4745762711864403E-2</v>
      </c>
      <c r="K39" s="20"/>
      <c r="L39" s="20"/>
      <c r="M39" s="20"/>
      <c r="N39" s="20"/>
      <c r="O39" s="2"/>
      <c r="P39" s="2"/>
      <c r="Q39" s="2"/>
      <c r="R39" s="2"/>
      <c r="S39" s="2"/>
      <c r="T39" s="2"/>
      <c r="U39" s="2"/>
      <c r="V39" s="2"/>
      <c r="W39" s="2"/>
      <c r="X39" s="2"/>
      <c r="Y39" s="2"/>
    </row>
    <row r="40" spans="1:25" s="1" customFormat="1" x14ac:dyDescent="0.25">
      <c r="A40" s="5" t="s">
        <v>1</v>
      </c>
      <c r="B40" s="4">
        <v>55</v>
      </c>
      <c r="C40" s="19">
        <v>9.0909090909090912E-2</v>
      </c>
      <c r="D40" s="19">
        <v>0.10909090909090909</v>
      </c>
      <c r="E40" s="19">
        <v>0.21818181818181817</v>
      </c>
      <c r="F40" s="19">
        <v>9.0909090909090912E-2</v>
      </c>
      <c r="G40" s="19">
        <v>3.6363636363636362E-2</v>
      </c>
      <c r="H40" s="19">
        <v>0</v>
      </c>
      <c r="I40" s="19">
        <v>0.41818181818181815</v>
      </c>
      <c r="J40" s="19">
        <v>3.6363636363636362E-2</v>
      </c>
      <c r="K40" s="20"/>
      <c r="L40" s="20"/>
      <c r="M40" s="20"/>
      <c r="N40" s="20"/>
      <c r="O40" s="2"/>
      <c r="P40" s="2"/>
      <c r="Q40" s="2"/>
      <c r="R40" s="2"/>
      <c r="S40" s="2"/>
      <c r="T40" s="2"/>
      <c r="U40" s="2"/>
      <c r="V40" s="2"/>
      <c r="W40" s="2"/>
      <c r="X40" s="2"/>
      <c r="Y40" s="2"/>
    </row>
    <row r="41" spans="1:25" s="1" customFormat="1" x14ac:dyDescent="0.25">
      <c r="A41" s="5" t="s">
        <v>0</v>
      </c>
      <c r="B41" s="4">
        <v>104</v>
      </c>
      <c r="C41" s="19">
        <v>0.13461538461538461</v>
      </c>
      <c r="D41" s="19">
        <v>0.20192307692307693</v>
      </c>
      <c r="E41" s="19">
        <v>0.15384615384615385</v>
      </c>
      <c r="F41" s="19">
        <v>0.125</v>
      </c>
      <c r="G41" s="19">
        <v>6.7307692307692304E-2</v>
      </c>
      <c r="H41" s="19">
        <v>1.9230769230769232E-2</v>
      </c>
      <c r="I41" s="19">
        <v>0.23076923076923078</v>
      </c>
      <c r="J41" s="19">
        <v>6.7307692307692304E-2</v>
      </c>
      <c r="K41" s="20"/>
      <c r="L41" s="20"/>
      <c r="M41" s="20"/>
      <c r="N41" s="20"/>
      <c r="O41" s="2"/>
      <c r="P41" s="2"/>
      <c r="Q41" s="2"/>
      <c r="R41" s="2"/>
      <c r="S41" s="2"/>
      <c r="T41" s="2"/>
      <c r="U41" s="2"/>
      <c r="V41" s="2"/>
      <c r="W41" s="2"/>
      <c r="X41" s="2"/>
      <c r="Y41" s="2"/>
    </row>
    <row r="42" spans="1:25" s="1" customFormat="1" x14ac:dyDescent="0.25">
      <c r="C42" s="18"/>
      <c r="D42" s="18"/>
      <c r="E42" s="18"/>
      <c r="F42" s="18"/>
      <c r="G42" s="18"/>
      <c r="H42" s="18"/>
      <c r="I42" s="18"/>
      <c r="J42" s="18"/>
      <c r="K42" s="18"/>
      <c r="L42" s="18"/>
      <c r="M42" s="18"/>
      <c r="N42" s="18"/>
    </row>
    <row r="43" spans="1:25" s="1" customFormat="1" x14ac:dyDescent="0.25">
      <c r="A43" s="1" t="s">
        <v>285</v>
      </c>
      <c r="C43" s="18"/>
      <c r="D43" s="18"/>
      <c r="E43" s="18"/>
      <c r="F43" s="18"/>
      <c r="G43" s="18"/>
      <c r="H43" s="18"/>
      <c r="I43" s="18"/>
      <c r="J43" s="18"/>
      <c r="K43" s="18"/>
      <c r="L43" s="18"/>
      <c r="M43" s="18"/>
      <c r="N43" s="18"/>
    </row>
    <row r="44" spans="1:25" s="1" customFormat="1" x14ac:dyDescent="0.25">
      <c r="C44" s="18"/>
      <c r="D44" s="18"/>
      <c r="E44" s="18"/>
      <c r="F44" s="18"/>
      <c r="G44" s="18"/>
      <c r="H44" s="18"/>
      <c r="I44" s="18"/>
      <c r="J44" s="18"/>
      <c r="K44" s="18"/>
      <c r="L44" s="18"/>
      <c r="M44" s="18"/>
      <c r="N44" s="18"/>
    </row>
    <row r="45" spans="1:25" s="1" customFormat="1" ht="105" x14ac:dyDescent="0.25">
      <c r="A45" s="7" t="s">
        <v>16</v>
      </c>
      <c r="B45" s="7" t="s">
        <v>15</v>
      </c>
      <c r="C45" s="10" t="s">
        <v>286</v>
      </c>
      <c r="D45" s="10" t="s">
        <v>287</v>
      </c>
      <c r="E45" s="9"/>
      <c r="F45" s="9"/>
      <c r="G45" s="9"/>
      <c r="H45" s="9"/>
      <c r="I45" s="9"/>
      <c r="J45" s="9"/>
      <c r="K45" s="9"/>
      <c r="L45" s="9"/>
      <c r="M45" s="9"/>
      <c r="N45" s="9"/>
      <c r="O45" s="8"/>
      <c r="P45" s="8"/>
      <c r="Q45" s="8"/>
      <c r="R45" s="8"/>
      <c r="S45" s="8"/>
      <c r="T45" s="8"/>
      <c r="U45" s="8"/>
      <c r="V45" s="8"/>
      <c r="W45" s="8"/>
      <c r="X45" s="8"/>
      <c r="Y45" s="8"/>
    </row>
    <row r="46" spans="1:25" s="1" customFormat="1" x14ac:dyDescent="0.25">
      <c r="A46" s="6" t="s">
        <v>11</v>
      </c>
      <c r="B46" s="4">
        <v>1180</v>
      </c>
      <c r="C46" s="19">
        <v>0.88728813559322028</v>
      </c>
      <c r="D46" s="19">
        <v>0.11271186440677966</v>
      </c>
      <c r="E46" s="20"/>
      <c r="F46" s="20"/>
      <c r="G46" s="20"/>
      <c r="H46" s="20"/>
      <c r="I46" s="20"/>
      <c r="J46" s="20"/>
      <c r="K46" s="20"/>
      <c r="L46" s="20"/>
      <c r="M46" s="20"/>
      <c r="N46" s="20"/>
      <c r="O46" s="2"/>
      <c r="P46" s="2"/>
      <c r="Q46" s="2"/>
      <c r="R46" s="2"/>
      <c r="S46" s="2"/>
      <c r="T46" s="2"/>
      <c r="U46" s="2"/>
      <c r="V46" s="2"/>
      <c r="W46" s="2"/>
      <c r="X46" s="2"/>
      <c r="Y46" s="2"/>
    </row>
    <row r="47" spans="1:25" s="1" customFormat="1" x14ac:dyDescent="0.25">
      <c r="A47" s="5" t="s">
        <v>10</v>
      </c>
      <c r="B47" s="4">
        <v>428</v>
      </c>
      <c r="C47" s="19">
        <v>0.94392523364485981</v>
      </c>
      <c r="D47" s="19">
        <v>5.6074766355140186E-2</v>
      </c>
      <c r="E47" s="20"/>
      <c r="F47" s="20"/>
      <c r="G47" s="20"/>
      <c r="H47" s="20"/>
      <c r="I47" s="20"/>
      <c r="J47" s="20"/>
      <c r="K47" s="20"/>
      <c r="L47" s="20"/>
      <c r="M47" s="20"/>
      <c r="N47" s="20"/>
      <c r="O47" s="2"/>
      <c r="P47" s="2"/>
      <c r="Q47" s="2"/>
      <c r="R47" s="2"/>
      <c r="S47" s="2"/>
      <c r="T47" s="2"/>
      <c r="U47" s="2"/>
      <c r="V47" s="2"/>
      <c r="W47" s="2"/>
      <c r="X47" s="2"/>
      <c r="Y47" s="2"/>
    </row>
    <row r="48" spans="1:25" s="1" customFormat="1" x14ac:dyDescent="0.25">
      <c r="A48" s="5" t="s">
        <v>9</v>
      </c>
      <c r="B48" s="4">
        <v>269</v>
      </c>
      <c r="C48" s="19">
        <v>0.85501858736059477</v>
      </c>
      <c r="D48" s="19">
        <v>0.1449814126394052</v>
      </c>
      <c r="E48" s="20"/>
      <c r="F48" s="20"/>
      <c r="G48" s="20"/>
      <c r="H48" s="20"/>
      <c r="I48" s="20"/>
      <c r="J48" s="20"/>
      <c r="K48" s="20"/>
      <c r="L48" s="20"/>
      <c r="M48" s="20"/>
      <c r="N48" s="20"/>
      <c r="O48" s="2"/>
      <c r="P48" s="2"/>
      <c r="Q48" s="2"/>
      <c r="R48" s="2"/>
      <c r="S48" s="2"/>
      <c r="T48" s="2"/>
      <c r="U48" s="2"/>
      <c r="V48" s="2"/>
      <c r="W48" s="2"/>
      <c r="X48" s="2"/>
      <c r="Y48" s="2"/>
    </row>
    <row r="49" spans="1:25" s="1" customFormat="1" x14ac:dyDescent="0.25">
      <c r="A49" s="5" t="s">
        <v>8</v>
      </c>
      <c r="B49" s="4">
        <v>188</v>
      </c>
      <c r="C49" s="19">
        <v>0.87234042553191493</v>
      </c>
      <c r="D49" s="19">
        <v>0.1276595744680851</v>
      </c>
      <c r="E49" s="20"/>
      <c r="F49" s="20"/>
      <c r="G49" s="20"/>
      <c r="H49" s="20"/>
      <c r="I49" s="20"/>
      <c r="J49" s="20"/>
      <c r="K49" s="20"/>
      <c r="L49" s="20"/>
      <c r="M49" s="20"/>
      <c r="N49" s="20"/>
      <c r="O49" s="2"/>
      <c r="P49" s="2"/>
      <c r="Q49" s="2"/>
      <c r="R49" s="2"/>
      <c r="S49" s="2"/>
      <c r="T49" s="2"/>
      <c r="U49" s="2"/>
      <c r="V49" s="2"/>
      <c r="W49" s="2"/>
      <c r="X49" s="2"/>
      <c r="Y49" s="2"/>
    </row>
    <row r="50" spans="1:25" s="1" customFormat="1" x14ac:dyDescent="0.25">
      <c r="A50" s="5" t="s">
        <v>7</v>
      </c>
      <c r="B50" s="4">
        <v>131</v>
      </c>
      <c r="C50" s="19">
        <v>0.93893129770992367</v>
      </c>
      <c r="D50" s="19">
        <v>6.1068702290076333E-2</v>
      </c>
      <c r="E50" s="20"/>
      <c r="F50" s="20"/>
      <c r="G50" s="20"/>
      <c r="H50" s="20"/>
      <c r="I50" s="20"/>
      <c r="J50" s="20"/>
      <c r="K50" s="20"/>
      <c r="L50" s="20"/>
      <c r="M50" s="20"/>
      <c r="N50" s="20"/>
      <c r="O50" s="2"/>
      <c r="P50" s="2"/>
      <c r="Q50" s="2"/>
      <c r="R50" s="2"/>
      <c r="S50" s="2"/>
      <c r="T50" s="2"/>
      <c r="U50" s="2"/>
      <c r="V50" s="2"/>
      <c r="W50" s="2"/>
      <c r="X50" s="2"/>
      <c r="Y50" s="2"/>
    </row>
    <row r="51" spans="1:25" s="1" customFormat="1" x14ac:dyDescent="0.25">
      <c r="A51" s="5" t="s">
        <v>6</v>
      </c>
      <c r="B51" s="4">
        <v>164</v>
      </c>
      <c r="C51" s="19">
        <v>0.76829268292682928</v>
      </c>
      <c r="D51" s="19">
        <v>0.23170731707317074</v>
      </c>
      <c r="E51" s="20"/>
      <c r="F51" s="20"/>
      <c r="G51" s="20"/>
      <c r="H51" s="20"/>
      <c r="I51" s="20"/>
      <c r="J51" s="20"/>
      <c r="K51" s="20"/>
      <c r="L51" s="20"/>
      <c r="M51" s="20"/>
      <c r="N51" s="20"/>
      <c r="O51" s="2"/>
      <c r="P51" s="2"/>
      <c r="Q51" s="2"/>
      <c r="R51" s="2"/>
      <c r="S51" s="2"/>
      <c r="T51" s="2"/>
      <c r="U51" s="2"/>
      <c r="V51" s="2"/>
      <c r="W51" s="2"/>
      <c r="X51" s="2"/>
      <c r="Y51" s="2"/>
    </row>
    <row r="52" spans="1:25" s="1" customFormat="1" x14ac:dyDescent="0.25">
      <c r="A52" s="5" t="s">
        <v>5</v>
      </c>
      <c r="B52" s="4">
        <v>776</v>
      </c>
      <c r="C52" s="19">
        <v>0.91494845360824739</v>
      </c>
      <c r="D52" s="19">
        <v>8.505154639175258E-2</v>
      </c>
      <c r="E52" s="20"/>
      <c r="F52" s="20"/>
      <c r="G52" s="20"/>
      <c r="H52" s="20"/>
      <c r="I52" s="20"/>
      <c r="J52" s="20"/>
      <c r="K52" s="20"/>
      <c r="L52" s="20"/>
      <c r="M52" s="20"/>
      <c r="N52" s="20"/>
      <c r="O52" s="2"/>
      <c r="P52" s="2"/>
      <c r="Q52" s="2"/>
      <c r="R52" s="2"/>
      <c r="S52" s="2"/>
      <c r="T52" s="2"/>
      <c r="U52" s="2"/>
      <c r="V52" s="2"/>
      <c r="W52" s="2"/>
      <c r="X52" s="2"/>
      <c r="Y52" s="2"/>
    </row>
    <row r="53" spans="1:25" s="1" customFormat="1" x14ac:dyDescent="0.25">
      <c r="A53" s="5" t="s">
        <v>4</v>
      </c>
      <c r="B53" s="4">
        <v>386</v>
      </c>
      <c r="C53" s="19">
        <v>0.83678756476683935</v>
      </c>
      <c r="D53" s="19">
        <v>0.16321243523316062</v>
      </c>
      <c r="E53" s="20"/>
      <c r="F53" s="20"/>
      <c r="G53" s="20"/>
      <c r="H53" s="20"/>
      <c r="I53" s="20"/>
      <c r="J53" s="20"/>
      <c r="K53" s="20"/>
      <c r="L53" s="20"/>
      <c r="M53" s="20"/>
      <c r="N53" s="20"/>
      <c r="O53" s="2"/>
      <c r="P53" s="2"/>
      <c r="Q53" s="2"/>
      <c r="R53" s="2"/>
      <c r="S53" s="2"/>
      <c r="T53" s="2"/>
      <c r="U53" s="2"/>
      <c r="V53" s="2"/>
      <c r="W53" s="2"/>
      <c r="X53" s="2"/>
      <c r="Y53" s="2"/>
    </row>
    <row r="54" spans="1:25" s="1" customFormat="1" x14ac:dyDescent="0.25">
      <c r="A54" s="5" t="s">
        <v>3</v>
      </c>
      <c r="B54" s="4">
        <v>244</v>
      </c>
      <c r="C54" s="19">
        <v>0.85655737704918034</v>
      </c>
      <c r="D54" s="19">
        <v>0.14344262295081966</v>
      </c>
      <c r="E54" s="20"/>
      <c r="F54" s="20"/>
      <c r="G54" s="20"/>
      <c r="H54" s="20"/>
      <c r="I54" s="20"/>
      <c r="J54" s="20"/>
      <c r="K54" s="20"/>
      <c r="L54" s="20"/>
      <c r="M54" s="20"/>
      <c r="N54" s="20"/>
      <c r="O54" s="2"/>
      <c r="P54" s="2"/>
      <c r="Q54" s="2"/>
      <c r="R54" s="2"/>
      <c r="S54" s="2"/>
      <c r="T54" s="2"/>
      <c r="U54" s="2"/>
      <c r="V54" s="2"/>
      <c r="W54" s="2"/>
      <c r="X54" s="2"/>
      <c r="Y54" s="2"/>
    </row>
    <row r="55" spans="1:25" s="1" customFormat="1" x14ac:dyDescent="0.25">
      <c r="A55" s="5" t="s">
        <v>2</v>
      </c>
      <c r="B55" s="4">
        <v>437</v>
      </c>
      <c r="C55" s="19">
        <v>0.86727688787185353</v>
      </c>
      <c r="D55" s="19">
        <v>0.13272311212814644</v>
      </c>
      <c r="E55" s="20"/>
      <c r="F55" s="20"/>
      <c r="G55" s="20"/>
      <c r="H55" s="20"/>
      <c r="I55" s="20"/>
      <c r="J55" s="20"/>
      <c r="K55" s="20"/>
      <c r="L55" s="20"/>
      <c r="M55" s="20"/>
      <c r="N55" s="20"/>
      <c r="O55" s="2"/>
      <c r="P55" s="2"/>
      <c r="Q55" s="2"/>
      <c r="R55" s="2"/>
      <c r="S55" s="2"/>
      <c r="T55" s="2"/>
      <c r="U55" s="2"/>
      <c r="V55" s="2"/>
      <c r="W55" s="2"/>
      <c r="X55" s="2"/>
      <c r="Y55" s="2"/>
    </row>
    <row r="56" spans="1:25" s="1" customFormat="1" x14ac:dyDescent="0.25">
      <c r="A56" s="5" t="s">
        <v>1</v>
      </c>
      <c r="B56" s="4">
        <v>167</v>
      </c>
      <c r="C56" s="19">
        <v>0.90419161676646709</v>
      </c>
      <c r="D56" s="19">
        <v>9.580838323353294E-2</v>
      </c>
      <c r="E56" s="20"/>
      <c r="F56" s="20"/>
      <c r="G56" s="20"/>
      <c r="H56" s="20"/>
      <c r="I56" s="20"/>
      <c r="J56" s="20"/>
      <c r="K56" s="20"/>
      <c r="L56" s="20"/>
      <c r="M56" s="20"/>
      <c r="N56" s="20"/>
      <c r="O56" s="2"/>
      <c r="P56" s="2"/>
      <c r="Q56" s="2"/>
      <c r="R56" s="2"/>
      <c r="S56" s="2"/>
      <c r="T56" s="2"/>
      <c r="U56" s="2"/>
      <c r="V56" s="2"/>
      <c r="W56" s="2"/>
      <c r="X56" s="2"/>
      <c r="Y56" s="2"/>
    </row>
    <row r="57" spans="1:25" s="1" customFormat="1" x14ac:dyDescent="0.25">
      <c r="A57" s="5" t="s">
        <v>0</v>
      </c>
      <c r="B57" s="4">
        <v>325</v>
      </c>
      <c r="C57" s="19">
        <v>0.92923076923076919</v>
      </c>
      <c r="D57" s="19">
        <v>7.0769230769230765E-2</v>
      </c>
      <c r="E57" s="20"/>
      <c r="F57" s="20"/>
      <c r="G57" s="20"/>
      <c r="H57" s="20"/>
      <c r="I57" s="20"/>
      <c r="J57" s="20"/>
      <c r="K57" s="20"/>
      <c r="L57" s="20"/>
      <c r="M57" s="20"/>
      <c r="N57" s="20"/>
      <c r="O57" s="2"/>
      <c r="P57" s="2"/>
      <c r="Q57" s="2"/>
      <c r="R57" s="2"/>
      <c r="S57" s="2"/>
      <c r="T57" s="2"/>
      <c r="U57" s="2"/>
      <c r="V57" s="2"/>
      <c r="W57" s="2"/>
      <c r="X57" s="2"/>
      <c r="Y57" s="2"/>
    </row>
    <row r="58" spans="1:25" s="1" customFormat="1" x14ac:dyDescent="0.25">
      <c r="C58" s="18"/>
      <c r="D58" s="18"/>
      <c r="E58" s="18"/>
      <c r="F58" s="18"/>
      <c r="G58" s="18"/>
      <c r="H58" s="18"/>
      <c r="I58" s="18"/>
      <c r="J58" s="18"/>
      <c r="K58" s="18"/>
      <c r="L58" s="18"/>
      <c r="M58" s="18"/>
      <c r="N58" s="18"/>
    </row>
    <row r="59" spans="1:25" s="1" customFormat="1" x14ac:dyDescent="0.25">
      <c r="A59" s="1" t="s">
        <v>288</v>
      </c>
      <c r="C59" s="18"/>
      <c r="D59" s="18"/>
      <c r="E59" s="18"/>
      <c r="F59" s="18"/>
      <c r="G59" s="18"/>
      <c r="H59" s="18"/>
      <c r="I59" s="18"/>
      <c r="J59" s="18"/>
      <c r="K59" s="18"/>
      <c r="L59" s="18"/>
      <c r="M59" s="18"/>
      <c r="N59" s="18"/>
    </row>
    <row r="60" spans="1:25" s="1" customFormat="1" x14ac:dyDescent="0.25">
      <c r="C60" s="18"/>
      <c r="D60" s="18"/>
      <c r="E60" s="18"/>
      <c r="F60" s="18"/>
      <c r="G60" s="18"/>
      <c r="H60" s="18"/>
      <c r="I60" s="18"/>
      <c r="J60" s="18"/>
      <c r="K60" s="18"/>
      <c r="L60" s="18"/>
      <c r="M60" s="18"/>
      <c r="N60" s="18"/>
    </row>
    <row r="61" spans="1:25" s="1" customFormat="1" x14ac:dyDescent="0.25">
      <c r="A61" s="7" t="s">
        <v>16</v>
      </c>
      <c r="B61" s="7" t="s">
        <v>15</v>
      </c>
      <c r="C61" s="10" t="s">
        <v>14</v>
      </c>
      <c r="D61" s="10" t="s">
        <v>43</v>
      </c>
      <c r="E61" s="9"/>
      <c r="F61" s="9"/>
      <c r="G61" s="9"/>
      <c r="H61" s="9"/>
      <c r="I61" s="9"/>
      <c r="J61" s="9"/>
      <c r="K61" s="9"/>
      <c r="L61" s="9"/>
      <c r="M61" s="9"/>
      <c r="N61" s="9"/>
      <c r="O61" s="8"/>
      <c r="P61" s="8"/>
      <c r="Q61" s="8"/>
      <c r="R61" s="8"/>
      <c r="S61" s="8"/>
      <c r="T61" s="8"/>
      <c r="U61" s="8"/>
      <c r="V61" s="8"/>
      <c r="W61" s="8"/>
      <c r="X61" s="8"/>
      <c r="Y61" s="8"/>
    </row>
    <row r="62" spans="1:25" s="1" customFormat="1" x14ac:dyDescent="0.25">
      <c r="A62" s="6" t="s">
        <v>11</v>
      </c>
      <c r="B62" s="4">
        <v>1186</v>
      </c>
      <c r="C62" s="19">
        <v>0.9207419898819561</v>
      </c>
      <c r="D62" s="19">
        <v>7.9258010118043842E-2</v>
      </c>
      <c r="E62" s="20"/>
      <c r="F62" s="20"/>
      <c r="G62" s="20"/>
      <c r="H62" s="20"/>
      <c r="I62" s="20"/>
      <c r="J62" s="20"/>
      <c r="K62" s="20"/>
      <c r="L62" s="20"/>
      <c r="M62" s="20"/>
      <c r="N62" s="20"/>
      <c r="O62" s="2"/>
      <c r="P62" s="2"/>
      <c r="Q62" s="2"/>
      <c r="R62" s="2"/>
      <c r="S62" s="2"/>
      <c r="T62" s="2"/>
      <c r="U62" s="2"/>
      <c r="V62" s="2"/>
      <c r="W62" s="2"/>
      <c r="X62" s="2"/>
      <c r="Y62" s="2"/>
    </row>
    <row r="63" spans="1:25" s="1" customFormat="1" x14ac:dyDescent="0.25">
      <c r="A63" s="5" t="s">
        <v>10</v>
      </c>
      <c r="B63" s="4">
        <v>429</v>
      </c>
      <c r="C63" s="19">
        <v>0.93240093240093236</v>
      </c>
      <c r="D63" s="19">
        <v>6.75990675990676E-2</v>
      </c>
      <c r="E63" s="20"/>
      <c r="F63" s="20"/>
      <c r="G63" s="20"/>
      <c r="H63" s="20"/>
      <c r="I63" s="20"/>
      <c r="J63" s="20"/>
      <c r="K63" s="20"/>
      <c r="L63" s="20"/>
      <c r="M63" s="20"/>
      <c r="N63" s="20"/>
      <c r="O63" s="2"/>
      <c r="P63" s="2"/>
      <c r="Q63" s="2"/>
      <c r="R63" s="2"/>
      <c r="S63" s="2"/>
      <c r="T63" s="2"/>
      <c r="U63" s="2"/>
      <c r="V63" s="2"/>
      <c r="W63" s="2"/>
      <c r="X63" s="2"/>
      <c r="Y63" s="2"/>
    </row>
    <row r="64" spans="1:25" s="1" customFormat="1" x14ac:dyDescent="0.25">
      <c r="A64" s="5" t="s">
        <v>9</v>
      </c>
      <c r="B64" s="4">
        <v>267</v>
      </c>
      <c r="C64" s="19">
        <v>0.9213483146067416</v>
      </c>
      <c r="D64" s="19">
        <v>7.8651685393258425E-2</v>
      </c>
      <c r="E64" s="20"/>
      <c r="F64" s="20"/>
      <c r="G64" s="20"/>
      <c r="H64" s="20"/>
      <c r="I64" s="20"/>
      <c r="J64" s="20"/>
      <c r="K64" s="20"/>
      <c r="L64" s="20"/>
      <c r="M64" s="20"/>
      <c r="N64" s="20"/>
      <c r="O64" s="2"/>
      <c r="P64" s="2"/>
      <c r="Q64" s="2"/>
      <c r="R64" s="2"/>
      <c r="S64" s="2"/>
      <c r="T64" s="2"/>
      <c r="U64" s="2"/>
      <c r="V64" s="2"/>
      <c r="W64" s="2"/>
      <c r="X64" s="2"/>
      <c r="Y64" s="2"/>
    </row>
    <row r="65" spans="1:25" s="1" customFormat="1" x14ac:dyDescent="0.25">
      <c r="A65" s="5" t="s">
        <v>8</v>
      </c>
      <c r="B65" s="4">
        <v>191</v>
      </c>
      <c r="C65" s="19">
        <v>0.92146596858638741</v>
      </c>
      <c r="D65" s="19">
        <v>7.8534031413612565E-2</v>
      </c>
      <c r="E65" s="20"/>
      <c r="F65" s="20"/>
      <c r="G65" s="20"/>
      <c r="H65" s="20"/>
      <c r="I65" s="20"/>
      <c r="J65" s="20"/>
      <c r="K65" s="20"/>
      <c r="L65" s="20"/>
      <c r="M65" s="20"/>
      <c r="N65" s="20"/>
      <c r="O65" s="2"/>
      <c r="P65" s="2"/>
      <c r="Q65" s="2"/>
      <c r="R65" s="2"/>
      <c r="S65" s="2"/>
      <c r="T65" s="2"/>
      <c r="U65" s="2"/>
      <c r="V65" s="2"/>
      <c r="W65" s="2"/>
      <c r="X65" s="2"/>
      <c r="Y65" s="2"/>
    </row>
    <row r="66" spans="1:25" s="1" customFormat="1" x14ac:dyDescent="0.25">
      <c r="A66" s="5" t="s">
        <v>7</v>
      </c>
      <c r="B66" s="4">
        <v>135</v>
      </c>
      <c r="C66" s="19">
        <v>0.90370370370370368</v>
      </c>
      <c r="D66" s="19">
        <v>9.6296296296296297E-2</v>
      </c>
      <c r="E66" s="20"/>
      <c r="F66" s="20"/>
      <c r="G66" s="20"/>
      <c r="H66" s="20"/>
      <c r="I66" s="20"/>
      <c r="J66" s="20"/>
      <c r="K66" s="20"/>
      <c r="L66" s="20"/>
      <c r="M66" s="20"/>
      <c r="N66" s="20"/>
      <c r="O66" s="2"/>
      <c r="P66" s="2"/>
      <c r="Q66" s="2"/>
      <c r="R66" s="2"/>
      <c r="S66" s="2"/>
      <c r="T66" s="2"/>
      <c r="U66" s="2"/>
      <c r="V66" s="2"/>
      <c r="W66" s="2"/>
      <c r="X66" s="2"/>
      <c r="Y66" s="2"/>
    </row>
    <row r="67" spans="1:25" s="1" customFormat="1" x14ac:dyDescent="0.25">
      <c r="A67" s="5" t="s">
        <v>6</v>
      </c>
      <c r="B67" s="4">
        <v>164</v>
      </c>
      <c r="C67" s="19">
        <v>0.90243902439024393</v>
      </c>
      <c r="D67" s="19">
        <v>9.7560975609756101E-2</v>
      </c>
      <c r="E67" s="20"/>
      <c r="F67" s="20"/>
      <c r="G67" s="20"/>
      <c r="H67" s="20"/>
      <c r="I67" s="20"/>
      <c r="J67" s="20"/>
      <c r="K67" s="20"/>
      <c r="L67" s="20"/>
      <c r="M67" s="20"/>
      <c r="N67" s="20"/>
      <c r="O67" s="2"/>
      <c r="P67" s="2"/>
      <c r="Q67" s="2"/>
      <c r="R67" s="2"/>
      <c r="S67" s="2"/>
      <c r="T67" s="2"/>
      <c r="U67" s="2"/>
      <c r="V67" s="2"/>
      <c r="W67" s="2"/>
      <c r="X67" s="2"/>
      <c r="Y67" s="2"/>
    </row>
    <row r="68" spans="1:25" s="1" customFormat="1" x14ac:dyDescent="0.25">
      <c r="A68" s="5" t="s">
        <v>5</v>
      </c>
      <c r="B68" s="4">
        <v>778</v>
      </c>
      <c r="C68" s="19">
        <v>0.91388174807197942</v>
      </c>
      <c r="D68" s="19">
        <v>8.611825192802057E-2</v>
      </c>
      <c r="E68" s="20"/>
      <c r="F68" s="20"/>
      <c r="G68" s="20"/>
      <c r="H68" s="20"/>
      <c r="I68" s="20"/>
      <c r="J68" s="20"/>
      <c r="K68" s="20"/>
      <c r="L68" s="20"/>
      <c r="M68" s="20"/>
      <c r="N68" s="20"/>
      <c r="O68" s="2"/>
      <c r="P68" s="2"/>
      <c r="Q68" s="2"/>
      <c r="R68" s="2"/>
      <c r="S68" s="2"/>
      <c r="T68" s="2"/>
      <c r="U68" s="2"/>
      <c r="V68" s="2"/>
      <c r="W68" s="2"/>
      <c r="X68" s="2"/>
      <c r="Y68" s="2"/>
    </row>
    <row r="69" spans="1:25" s="1" customFormat="1" x14ac:dyDescent="0.25">
      <c r="A69" s="5" t="s">
        <v>4</v>
      </c>
      <c r="B69" s="4">
        <v>387</v>
      </c>
      <c r="C69" s="19">
        <v>0.93281653746770021</v>
      </c>
      <c r="D69" s="19">
        <v>6.7183462532299745E-2</v>
      </c>
      <c r="E69" s="20"/>
      <c r="F69" s="20"/>
      <c r="G69" s="20"/>
      <c r="H69" s="20"/>
      <c r="I69" s="20"/>
      <c r="J69" s="20"/>
      <c r="K69" s="20"/>
      <c r="L69" s="20"/>
      <c r="M69" s="20"/>
      <c r="N69" s="20"/>
      <c r="O69" s="2"/>
      <c r="P69" s="2"/>
      <c r="Q69" s="2"/>
      <c r="R69" s="2"/>
      <c r="S69" s="2"/>
      <c r="T69" s="2"/>
      <c r="U69" s="2"/>
      <c r="V69" s="2"/>
      <c r="W69" s="2"/>
      <c r="X69" s="2"/>
      <c r="Y69" s="2"/>
    </row>
    <row r="70" spans="1:25" s="1" customFormat="1" x14ac:dyDescent="0.25">
      <c r="A70" s="5" t="s">
        <v>3</v>
      </c>
      <c r="B70" s="4">
        <v>247</v>
      </c>
      <c r="C70" s="19">
        <v>0.89878542510121462</v>
      </c>
      <c r="D70" s="19">
        <v>0.10121457489878542</v>
      </c>
      <c r="E70" s="20"/>
      <c r="F70" s="20"/>
      <c r="G70" s="20"/>
      <c r="H70" s="20"/>
      <c r="I70" s="20"/>
      <c r="J70" s="20"/>
      <c r="K70" s="20"/>
      <c r="L70" s="20"/>
      <c r="M70" s="20"/>
      <c r="N70" s="20"/>
      <c r="O70" s="2"/>
      <c r="P70" s="2"/>
      <c r="Q70" s="2"/>
      <c r="R70" s="2"/>
      <c r="S70" s="2"/>
      <c r="T70" s="2"/>
      <c r="U70" s="2"/>
      <c r="V70" s="2"/>
      <c r="W70" s="2"/>
      <c r="X70" s="2"/>
      <c r="Y70" s="2"/>
    </row>
    <row r="71" spans="1:25" s="1" customFormat="1" x14ac:dyDescent="0.25">
      <c r="A71" s="5" t="s">
        <v>2</v>
      </c>
      <c r="B71" s="4">
        <v>439</v>
      </c>
      <c r="C71" s="19">
        <v>0.92255125284738038</v>
      </c>
      <c r="D71" s="19">
        <v>7.7448747152619596E-2</v>
      </c>
      <c r="E71" s="20"/>
      <c r="F71" s="20"/>
      <c r="G71" s="20"/>
      <c r="H71" s="20"/>
      <c r="I71" s="20"/>
      <c r="J71" s="20"/>
      <c r="K71" s="20"/>
      <c r="L71" s="20"/>
      <c r="M71" s="20"/>
      <c r="N71" s="20"/>
      <c r="O71" s="2"/>
      <c r="P71" s="2"/>
      <c r="Q71" s="2"/>
      <c r="R71" s="2"/>
      <c r="S71" s="2"/>
      <c r="T71" s="2"/>
      <c r="U71" s="2"/>
      <c r="V71" s="2"/>
      <c r="W71" s="2"/>
      <c r="X71" s="2"/>
      <c r="Y71" s="2"/>
    </row>
    <row r="72" spans="1:25" s="1" customFormat="1" x14ac:dyDescent="0.25">
      <c r="A72" s="5" t="s">
        <v>1</v>
      </c>
      <c r="B72" s="4">
        <v>165</v>
      </c>
      <c r="C72" s="19">
        <v>0.95757575757575752</v>
      </c>
      <c r="D72" s="19">
        <v>4.2424242424242427E-2</v>
      </c>
      <c r="E72" s="20"/>
      <c r="F72" s="20"/>
      <c r="G72" s="20"/>
      <c r="H72" s="20"/>
      <c r="I72" s="20"/>
      <c r="J72" s="20"/>
      <c r="K72" s="20"/>
      <c r="L72" s="20"/>
      <c r="M72" s="20"/>
      <c r="N72" s="20"/>
      <c r="O72" s="2"/>
      <c r="P72" s="2"/>
      <c r="Q72" s="2"/>
      <c r="R72" s="2"/>
      <c r="S72" s="2"/>
      <c r="T72" s="2"/>
      <c r="U72" s="2"/>
      <c r="V72" s="2"/>
      <c r="W72" s="2"/>
      <c r="X72" s="2"/>
      <c r="Y72" s="2"/>
    </row>
    <row r="73" spans="1:25" s="1" customFormat="1" x14ac:dyDescent="0.25">
      <c r="A73" s="5" t="s">
        <v>0</v>
      </c>
      <c r="B73" s="4">
        <v>327</v>
      </c>
      <c r="C73" s="19">
        <v>0.91437308868501532</v>
      </c>
      <c r="D73" s="19">
        <v>8.5626911314984705E-2</v>
      </c>
      <c r="E73" s="20"/>
      <c r="F73" s="20"/>
      <c r="G73" s="20"/>
      <c r="H73" s="20"/>
      <c r="I73" s="20"/>
      <c r="J73" s="20"/>
      <c r="K73" s="20"/>
      <c r="L73" s="20"/>
      <c r="M73" s="20"/>
      <c r="N73" s="20"/>
      <c r="O73" s="2"/>
      <c r="P73" s="2"/>
      <c r="Q73" s="2"/>
      <c r="R73" s="2"/>
      <c r="S73" s="2"/>
      <c r="T73" s="2"/>
      <c r="U73" s="2"/>
      <c r="V73" s="2"/>
      <c r="W73" s="2"/>
      <c r="X73" s="2"/>
      <c r="Y73" s="2"/>
    </row>
    <row r="74" spans="1:25" s="1" customFormat="1" x14ac:dyDescent="0.25">
      <c r="C74" s="18"/>
      <c r="D74" s="18"/>
      <c r="E74" s="18"/>
      <c r="F74" s="18"/>
      <c r="G74" s="18"/>
      <c r="H74" s="18"/>
      <c r="I74" s="18"/>
      <c r="J74" s="18"/>
      <c r="K74" s="18"/>
      <c r="L74" s="18"/>
      <c r="M74" s="18"/>
      <c r="N74" s="18"/>
    </row>
    <row r="75" spans="1:25" s="1" customFormat="1" x14ac:dyDescent="0.25">
      <c r="A75" s="1" t="s">
        <v>289</v>
      </c>
      <c r="C75" s="18"/>
      <c r="D75" s="18"/>
      <c r="E75" s="18"/>
      <c r="F75" s="18"/>
      <c r="G75" s="18"/>
      <c r="H75" s="18"/>
      <c r="I75" s="18"/>
      <c r="J75" s="18"/>
      <c r="K75" s="18"/>
      <c r="L75" s="18"/>
      <c r="M75" s="18"/>
      <c r="N75" s="18"/>
    </row>
    <row r="76" spans="1:25" s="1" customFormat="1" x14ac:dyDescent="0.25">
      <c r="C76" s="18"/>
      <c r="D76" s="18"/>
      <c r="E76" s="18"/>
      <c r="F76" s="18"/>
      <c r="G76" s="18"/>
      <c r="H76" s="18"/>
      <c r="I76" s="18"/>
      <c r="J76" s="18"/>
      <c r="K76" s="18"/>
      <c r="L76" s="18"/>
      <c r="M76" s="18"/>
      <c r="N76" s="18"/>
    </row>
    <row r="77" spans="1:25" s="1" customFormat="1" x14ac:dyDescent="0.25">
      <c r="A77" s="7" t="s">
        <v>16</v>
      </c>
      <c r="B77" s="7" t="s">
        <v>15</v>
      </c>
      <c r="C77" s="10" t="s">
        <v>14</v>
      </c>
      <c r="D77" s="10" t="s">
        <v>43</v>
      </c>
      <c r="E77" s="9"/>
      <c r="F77" s="9"/>
      <c r="G77" s="9"/>
      <c r="H77" s="9"/>
      <c r="I77" s="9"/>
      <c r="J77" s="9"/>
      <c r="K77" s="9"/>
      <c r="L77" s="9"/>
      <c r="M77" s="9"/>
      <c r="N77" s="9"/>
      <c r="O77" s="8"/>
      <c r="P77" s="8"/>
      <c r="Q77" s="8"/>
      <c r="R77" s="8"/>
      <c r="S77" s="8"/>
      <c r="T77" s="8"/>
      <c r="U77" s="8"/>
      <c r="V77" s="8"/>
      <c r="W77" s="8"/>
      <c r="X77" s="8"/>
      <c r="Y77" s="8"/>
    </row>
    <row r="78" spans="1:25" s="1" customFormat="1" x14ac:dyDescent="0.25">
      <c r="A78" s="6" t="s">
        <v>11</v>
      </c>
      <c r="B78" s="4">
        <v>1165</v>
      </c>
      <c r="C78" s="19">
        <v>0.62660944206008584</v>
      </c>
      <c r="D78" s="19">
        <v>0.37339055793991416</v>
      </c>
      <c r="E78" s="20"/>
      <c r="F78" s="20"/>
      <c r="G78" s="20"/>
      <c r="H78" s="20"/>
      <c r="I78" s="20"/>
      <c r="J78" s="20"/>
      <c r="K78" s="20"/>
      <c r="L78" s="20"/>
      <c r="M78" s="20"/>
      <c r="N78" s="20"/>
      <c r="O78" s="2"/>
      <c r="P78" s="2"/>
      <c r="Q78" s="2"/>
      <c r="R78" s="2"/>
      <c r="S78" s="2"/>
      <c r="T78" s="2"/>
      <c r="U78" s="2"/>
      <c r="V78" s="2"/>
      <c r="W78" s="2"/>
      <c r="X78" s="2"/>
      <c r="Y78" s="2"/>
    </row>
    <row r="79" spans="1:25" s="1" customFormat="1" x14ac:dyDescent="0.25">
      <c r="A79" s="5" t="s">
        <v>10</v>
      </c>
      <c r="B79" s="4">
        <v>421</v>
      </c>
      <c r="C79" s="19">
        <v>0.61757719714964365</v>
      </c>
      <c r="D79" s="19">
        <v>0.38242280285035629</v>
      </c>
      <c r="E79" s="20"/>
      <c r="F79" s="20"/>
      <c r="G79" s="20"/>
      <c r="H79" s="20"/>
      <c r="I79" s="20"/>
      <c r="J79" s="20"/>
      <c r="K79" s="20"/>
      <c r="L79" s="20"/>
      <c r="M79" s="20"/>
      <c r="N79" s="20"/>
      <c r="O79" s="2"/>
      <c r="P79" s="2"/>
      <c r="Q79" s="2"/>
      <c r="R79" s="2"/>
      <c r="S79" s="2"/>
      <c r="T79" s="2"/>
      <c r="U79" s="2"/>
      <c r="V79" s="2"/>
      <c r="W79" s="2"/>
      <c r="X79" s="2"/>
      <c r="Y79" s="2"/>
    </row>
    <row r="80" spans="1:25" s="1" customFormat="1" x14ac:dyDescent="0.25">
      <c r="A80" s="5" t="s">
        <v>9</v>
      </c>
      <c r="B80" s="4">
        <v>266</v>
      </c>
      <c r="C80" s="19">
        <v>0.69548872180451127</v>
      </c>
      <c r="D80" s="19">
        <v>0.30451127819548873</v>
      </c>
      <c r="E80" s="20"/>
      <c r="F80" s="20"/>
      <c r="G80" s="20"/>
      <c r="H80" s="20"/>
      <c r="I80" s="20"/>
      <c r="J80" s="20"/>
      <c r="K80" s="20"/>
      <c r="L80" s="20"/>
      <c r="M80" s="20"/>
      <c r="N80" s="20"/>
      <c r="O80" s="2"/>
      <c r="P80" s="2"/>
      <c r="Q80" s="2"/>
      <c r="R80" s="2"/>
      <c r="S80" s="2"/>
      <c r="T80" s="2"/>
      <c r="U80" s="2"/>
      <c r="V80" s="2"/>
      <c r="W80" s="2"/>
      <c r="X80" s="2"/>
      <c r="Y80" s="2"/>
    </row>
    <row r="81" spans="1:25" s="1" customFormat="1" x14ac:dyDescent="0.25">
      <c r="A81" s="5" t="s">
        <v>8</v>
      </c>
      <c r="B81" s="4">
        <v>187</v>
      </c>
      <c r="C81" s="19">
        <v>0.58288770053475936</v>
      </c>
      <c r="D81" s="19">
        <v>0.41711229946524064</v>
      </c>
      <c r="E81" s="20"/>
      <c r="F81" s="20"/>
      <c r="G81" s="20"/>
      <c r="H81" s="20"/>
      <c r="I81" s="20"/>
      <c r="J81" s="20"/>
      <c r="K81" s="20"/>
      <c r="L81" s="20"/>
      <c r="M81" s="20"/>
      <c r="N81" s="20"/>
      <c r="O81" s="2"/>
      <c r="P81" s="2"/>
      <c r="Q81" s="2"/>
      <c r="R81" s="2"/>
      <c r="S81" s="2"/>
      <c r="T81" s="2"/>
      <c r="U81" s="2"/>
      <c r="V81" s="2"/>
      <c r="W81" s="2"/>
      <c r="X81" s="2"/>
      <c r="Y81" s="2"/>
    </row>
    <row r="82" spans="1:25" s="1" customFormat="1" x14ac:dyDescent="0.25">
      <c r="A82" s="5" t="s">
        <v>7</v>
      </c>
      <c r="B82" s="4">
        <v>132</v>
      </c>
      <c r="C82" s="19">
        <v>0.62121212121212122</v>
      </c>
      <c r="D82" s="19">
        <v>0.37878787878787878</v>
      </c>
      <c r="E82" s="20"/>
      <c r="F82" s="20"/>
      <c r="G82" s="20"/>
      <c r="H82" s="20"/>
      <c r="I82" s="20"/>
      <c r="J82" s="20"/>
      <c r="K82" s="20"/>
      <c r="L82" s="20"/>
      <c r="M82" s="20"/>
      <c r="N82" s="20"/>
      <c r="O82" s="2"/>
      <c r="P82" s="2"/>
      <c r="Q82" s="2"/>
      <c r="R82" s="2"/>
      <c r="S82" s="2"/>
      <c r="T82" s="2"/>
      <c r="U82" s="2"/>
      <c r="V82" s="2"/>
      <c r="W82" s="2"/>
      <c r="X82" s="2"/>
      <c r="Y82" s="2"/>
    </row>
    <row r="83" spans="1:25" s="1" customFormat="1" x14ac:dyDescent="0.25">
      <c r="A83" s="5" t="s">
        <v>6</v>
      </c>
      <c r="B83" s="4">
        <v>159</v>
      </c>
      <c r="C83" s="19">
        <v>0.5911949685534591</v>
      </c>
      <c r="D83" s="19">
        <v>0.4088050314465409</v>
      </c>
      <c r="E83" s="20"/>
      <c r="F83" s="20"/>
      <c r="G83" s="20"/>
      <c r="H83" s="20"/>
      <c r="I83" s="20"/>
      <c r="J83" s="20"/>
      <c r="K83" s="20"/>
      <c r="L83" s="20"/>
      <c r="M83" s="20"/>
      <c r="N83" s="20"/>
      <c r="O83" s="2"/>
      <c r="P83" s="2"/>
      <c r="Q83" s="2"/>
      <c r="R83" s="2"/>
      <c r="S83" s="2"/>
      <c r="T83" s="2"/>
      <c r="U83" s="2"/>
      <c r="V83" s="2"/>
      <c r="W83" s="2"/>
      <c r="X83" s="2"/>
      <c r="Y83" s="2"/>
    </row>
    <row r="84" spans="1:25" s="1" customFormat="1" x14ac:dyDescent="0.25">
      <c r="A84" s="5" t="s">
        <v>5</v>
      </c>
      <c r="B84" s="4">
        <v>768</v>
      </c>
      <c r="C84" s="19">
        <v>0.59895833333333337</v>
      </c>
      <c r="D84" s="19">
        <v>0.40104166666666669</v>
      </c>
      <c r="E84" s="20"/>
      <c r="F84" s="20"/>
      <c r="G84" s="20"/>
      <c r="H84" s="20"/>
      <c r="I84" s="20"/>
      <c r="J84" s="20"/>
      <c r="K84" s="20"/>
      <c r="L84" s="20"/>
      <c r="M84" s="20"/>
      <c r="N84" s="20"/>
      <c r="O84" s="2"/>
      <c r="P84" s="2"/>
      <c r="Q84" s="2"/>
      <c r="R84" s="2"/>
      <c r="S84" s="2"/>
      <c r="T84" s="2"/>
      <c r="U84" s="2"/>
      <c r="V84" s="2"/>
      <c r="W84" s="2"/>
      <c r="X84" s="2"/>
      <c r="Y84" s="2"/>
    </row>
    <row r="85" spans="1:25" s="1" customFormat="1" x14ac:dyDescent="0.25">
      <c r="A85" s="5" t="s">
        <v>4</v>
      </c>
      <c r="B85" s="4">
        <v>377</v>
      </c>
      <c r="C85" s="19">
        <v>0.6816976127320955</v>
      </c>
      <c r="D85" s="19">
        <v>0.3183023872679045</v>
      </c>
      <c r="E85" s="20"/>
      <c r="F85" s="20"/>
      <c r="G85" s="20"/>
      <c r="H85" s="20"/>
      <c r="I85" s="20"/>
      <c r="J85" s="20"/>
      <c r="K85" s="20"/>
      <c r="L85" s="20"/>
      <c r="M85" s="20"/>
      <c r="N85" s="20"/>
      <c r="O85" s="2"/>
      <c r="P85" s="2"/>
      <c r="Q85" s="2"/>
      <c r="R85" s="2"/>
      <c r="S85" s="2"/>
      <c r="T85" s="2"/>
      <c r="U85" s="2"/>
      <c r="V85" s="2"/>
      <c r="W85" s="2"/>
      <c r="X85" s="2"/>
      <c r="Y85" s="2"/>
    </row>
    <row r="86" spans="1:25" s="1" customFormat="1" x14ac:dyDescent="0.25">
      <c r="A86" s="5" t="s">
        <v>3</v>
      </c>
      <c r="B86" s="4">
        <v>243</v>
      </c>
      <c r="C86" s="19">
        <v>0.61316872427983538</v>
      </c>
      <c r="D86" s="19">
        <v>0.38683127572016462</v>
      </c>
      <c r="E86" s="20"/>
      <c r="F86" s="20"/>
      <c r="G86" s="20"/>
      <c r="H86" s="20"/>
      <c r="I86" s="20"/>
      <c r="J86" s="20"/>
      <c r="K86" s="20"/>
      <c r="L86" s="20"/>
      <c r="M86" s="20"/>
      <c r="N86" s="20"/>
      <c r="O86" s="2"/>
      <c r="P86" s="2"/>
      <c r="Q86" s="2"/>
      <c r="R86" s="2"/>
      <c r="S86" s="2"/>
      <c r="T86" s="2"/>
      <c r="U86" s="2"/>
      <c r="V86" s="2"/>
      <c r="W86" s="2"/>
      <c r="X86" s="2"/>
      <c r="Y86" s="2"/>
    </row>
    <row r="87" spans="1:25" s="1" customFormat="1" x14ac:dyDescent="0.25">
      <c r="A87" s="5" t="s">
        <v>2</v>
      </c>
      <c r="B87" s="4">
        <v>434</v>
      </c>
      <c r="C87" s="19">
        <v>0.59216589861751157</v>
      </c>
      <c r="D87" s="19">
        <v>0.40783410138248849</v>
      </c>
      <c r="E87" s="20"/>
      <c r="F87" s="20"/>
      <c r="G87" s="20"/>
      <c r="H87" s="20"/>
      <c r="I87" s="20"/>
      <c r="J87" s="20"/>
      <c r="K87" s="20"/>
      <c r="L87" s="20"/>
      <c r="M87" s="20"/>
      <c r="N87" s="20"/>
      <c r="O87" s="2"/>
      <c r="P87" s="2"/>
      <c r="Q87" s="2"/>
      <c r="R87" s="2"/>
      <c r="S87" s="2"/>
      <c r="T87" s="2"/>
      <c r="U87" s="2"/>
      <c r="V87" s="2"/>
      <c r="W87" s="2"/>
      <c r="X87" s="2"/>
      <c r="Y87" s="2"/>
    </row>
    <row r="88" spans="1:25" s="1" customFormat="1" x14ac:dyDescent="0.25">
      <c r="A88" s="5" t="s">
        <v>1</v>
      </c>
      <c r="B88" s="4">
        <v>163</v>
      </c>
      <c r="C88" s="19">
        <v>0.65644171779141103</v>
      </c>
      <c r="D88" s="19">
        <v>0.34355828220858897</v>
      </c>
      <c r="E88" s="20"/>
      <c r="F88" s="20"/>
      <c r="G88" s="20"/>
      <c r="H88" s="20"/>
      <c r="I88" s="20"/>
      <c r="J88" s="20"/>
      <c r="K88" s="20"/>
      <c r="L88" s="20"/>
      <c r="M88" s="20"/>
      <c r="N88" s="20"/>
      <c r="O88" s="2"/>
      <c r="P88" s="2"/>
      <c r="Q88" s="2"/>
      <c r="R88" s="2"/>
      <c r="S88" s="2"/>
      <c r="T88" s="2"/>
      <c r="U88" s="2"/>
      <c r="V88" s="2"/>
      <c r="W88" s="2"/>
      <c r="X88" s="2"/>
      <c r="Y88" s="2"/>
    </row>
    <row r="89" spans="1:25" s="1" customFormat="1" x14ac:dyDescent="0.25">
      <c r="A89" s="5" t="s">
        <v>0</v>
      </c>
      <c r="B89" s="4">
        <v>318</v>
      </c>
      <c r="C89" s="19">
        <v>0.67295597484276726</v>
      </c>
      <c r="D89" s="19">
        <v>0.32704402515723269</v>
      </c>
      <c r="E89" s="20"/>
      <c r="F89" s="20"/>
      <c r="G89" s="20"/>
      <c r="H89" s="20"/>
      <c r="I89" s="20"/>
      <c r="J89" s="20"/>
      <c r="K89" s="20"/>
      <c r="L89" s="20"/>
      <c r="M89" s="20"/>
      <c r="N89" s="20"/>
      <c r="O89" s="2"/>
      <c r="P89" s="2"/>
      <c r="Q89" s="2"/>
      <c r="R89" s="2"/>
      <c r="S89" s="2"/>
      <c r="T89" s="2"/>
      <c r="U89" s="2"/>
      <c r="V89" s="2"/>
      <c r="W89" s="2"/>
      <c r="X89" s="2"/>
      <c r="Y89" s="2"/>
    </row>
    <row r="90" spans="1:25" s="1" customFormat="1" x14ac:dyDescent="0.25">
      <c r="C90" s="18"/>
      <c r="D90" s="18"/>
      <c r="E90" s="18"/>
      <c r="F90" s="18"/>
      <c r="G90" s="18"/>
      <c r="H90" s="18"/>
      <c r="I90" s="18"/>
      <c r="J90" s="18"/>
      <c r="K90" s="18"/>
      <c r="L90" s="18"/>
      <c r="M90" s="18"/>
      <c r="N90" s="18"/>
    </row>
    <row r="91" spans="1:25" s="1" customFormat="1" x14ac:dyDescent="0.25">
      <c r="A91" s="1" t="s">
        <v>290</v>
      </c>
      <c r="C91" s="18"/>
      <c r="D91" s="18"/>
      <c r="E91" s="18"/>
      <c r="F91" s="18"/>
      <c r="G91" s="18"/>
      <c r="H91" s="18"/>
      <c r="I91" s="18"/>
      <c r="J91" s="18"/>
      <c r="K91" s="18"/>
      <c r="L91" s="18"/>
      <c r="M91" s="18"/>
      <c r="N91" s="18"/>
    </row>
    <row r="92" spans="1:25" s="1" customFormat="1" x14ac:dyDescent="0.25">
      <c r="C92" s="18"/>
      <c r="D92" s="18"/>
      <c r="E92" s="18"/>
      <c r="F92" s="18"/>
      <c r="G92" s="18"/>
      <c r="H92" s="18"/>
      <c r="I92" s="18"/>
      <c r="J92" s="18"/>
      <c r="K92" s="18"/>
      <c r="L92" s="18"/>
      <c r="M92" s="18"/>
      <c r="N92" s="18"/>
    </row>
    <row r="93" spans="1:25" s="1" customFormat="1" x14ac:dyDescent="0.25">
      <c r="A93" s="7" t="s">
        <v>16</v>
      </c>
      <c r="B93" s="7" t="s">
        <v>15</v>
      </c>
      <c r="C93" s="10" t="s">
        <v>277</v>
      </c>
      <c r="D93" s="10" t="s">
        <v>278</v>
      </c>
      <c r="E93" s="10" t="s">
        <v>279</v>
      </c>
      <c r="F93" s="10" t="s">
        <v>280</v>
      </c>
      <c r="G93" s="10" t="s">
        <v>281</v>
      </c>
      <c r="H93" s="10" t="s">
        <v>282</v>
      </c>
      <c r="I93" s="10" t="s">
        <v>283</v>
      </c>
      <c r="J93" s="10" t="s">
        <v>284</v>
      </c>
      <c r="K93" s="9"/>
      <c r="L93" s="9"/>
      <c r="M93" s="9"/>
      <c r="N93" s="9"/>
      <c r="O93" s="8"/>
      <c r="P93" s="8"/>
      <c r="Q93" s="8"/>
      <c r="R93" s="8"/>
      <c r="S93" s="8"/>
      <c r="T93" s="8"/>
      <c r="U93" s="8"/>
      <c r="V93" s="8"/>
      <c r="W93" s="8"/>
      <c r="X93" s="8"/>
      <c r="Y93" s="8"/>
    </row>
    <row r="94" spans="1:25" s="1" customFormat="1" x14ac:dyDescent="0.25">
      <c r="A94" s="6" t="s">
        <v>11</v>
      </c>
      <c r="B94" s="4">
        <v>1409</v>
      </c>
      <c r="C94" s="19">
        <v>5.5358410220014191E-2</v>
      </c>
      <c r="D94" s="19">
        <v>0.15826827537260468</v>
      </c>
      <c r="E94" s="19">
        <v>0.19446415897799857</v>
      </c>
      <c r="F94" s="19">
        <v>0.19872249822569199</v>
      </c>
      <c r="G94" s="19">
        <v>8.5166784953867994E-2</v>
      </c>
      <c r="H94" s="19">
        <v>1.8452803406671398E-2</v>
      </c>
      <c r="I94" s="19">
        <v>0.22285308729595457</v>
      </c>
      <c r="J94" s="19">
        <v>6.6713981547196599E-2</v>
      </c>
      <c r="K94" s="20"/>
      <c r="L94" s="20"/>
      <c r="M94" s="20"/>
      <c r="N94" s="20"/>
      <c r="O94" s="2"/>
      <c r="P94" s="2"/>
      <c r="Q94" s="2"/>
      <c r="R94" s="2"/>
      <c r="S94" s="2"/>
      <c r="T94" s="2"/>
      <c r="U94" s="2"/>
      <c r="V94" s="2"/>
      <c r="W94" s="2"/>
      <c r="X94" s="2"/>
      <c r="Y94" s="2"/>
    </row>
    <row r="95" spans="1:25" s="1" customFormat="1" x14ac:dyDescent="0.25">
      <c r="A95" s="5" t="s">
        <v>10</v>
      </c>
      <c r="B95" s="4">
        <v>504</v>
      </c>
      <c r="C95" s="19">
        <v>8.1349206349206352E-2</v>
      </c>
      <c r="D95" s="19">
        <v>0.20039682539682541</v>
      </c>
      <c r="E95" s="19">
        <v>0.23412698412698413</v>
      </c>
      <c r="F95" s="19">
        <v>0.22619047619047619</v>
      </c>
      <c r="G95" s="19">
        <v>6.7460317460317457E-2</v>
      </c>
      <c r="H95" s="19">
        <v>1.1904761904761904E-2</v>
      </c>
      <c r="I95" s="19">
        <v>0.14484126984126985</v>
      </c>
      <c r="J95" s="19">
        <v>3.3730158730158728E-2</v>
      </c>
      <c r="K95" s="20"/>
      <c r="L95" s="20"/>
      <c r="M95" s="20"/>
      <c r="N95" s="20"/>
      <c r="O95" s="2"/>
      <c r="P95" s="2"/>
      <c r="Q95" s="2"/>
      <c r="R95" s="2"/>
      <c r="S95" s="2"/>
      <c r="T95" s="2"/>
      <c r="U95" s="2"/>
      <c r="V95" s="2"/>
      <c r="W95" s="2"/>
      <c r="X95" s="2"/>
      <c r="Y95" s="2"/>
    </row>
    <row r="96" spans="1:25" s="1" customFormat="1" x14ac:dyDescent="0.25">
      <c r="A96" s="5" t="s">
        <v>9</v>
      </c>
      <c r="B96" s="4">
        <v>315</v>
      </c>
      <c r="C96" s="19">
        <v>3.1746031746031744E-2</v>
      </c>
      <c r="D96" s="19">
        <v>9.841269841269841E-2</v>
      </c>
      <c r="E96" s="19">
        <v>0.16507936507936508</v>
      </c>
      <c r="F96" s="19">
        <v>0.13333333333333333</v>
      </c>
      <c r="G96" s="19">
        <v>0.12380952380952381</v>
      </c>
      <c r="H96" s="19">
        <v>2.2222222222222223E-2</v>
      </c>
      <c r="I96" s="19">
        <v>0.29206349206349208</v>
      </c>
      <c r="J96" s="19">
        <v>0.13333333333333333</v>
      </c>
      <c r="K96" s="20"/>
      <c r="L96" s="20"/>
      <c r="M96" s="20"/>
      <c r="N96" s="20"/>
      <c r="O96" s="2"/>
      <c r="P96" s="2"/>
      <c r="Q96" s="2"/>
      <c r="R96" s="2"/>
      <c r="S96" s="2"/>
      <c r="T96" s="2"/>
      <c r="U96" s="2"/>
      <c r="V96" s="2"/>
      <c r="W96" s="2"/>
      <c r="X96" s="2"/>
      <c r="Y96" s="2"/>
    </row>
    <row r="97" spans="1:25" s="1" customFormat="1" x14ac:dyDescent="0.25">
      <c r="A97" s="5" t="s">
        <v>8</v>
      </c>
      <c r="B97" s="4">
        <v>220</v>
      </c>
      <c r="C97" s="19">
        <v>4.0909090909090909E-2</v>
      </c>
      <c r="D97" s="19">
        <v>0.18636363636363637</v>
      </c>
      <c r="E97" s="19">
        <v>0.15909090909090909</v>
      </c>
      <c r="F97" s="19">
        <v>0.19090909090909092</v>
      </c>
      <c r="G97" s="19">
        <v>6.363636363636363E-2</v>
      </c>
      <c r="H97" s="19">
        <v>2.7272727272727271E-2</v>
      </c>
      <c r="I97" s="19">
        <v>0.2818181818181818</v>
      </c>
      <c r="J97" s="19">
        <v>0.05</v>
      </c>
      <c r="K97" s="20"/>
      <c r="L97" s="20"/>
      <c r="M97" s="20"/>
      <c r="N97" s="20"/>
      <c r="O97" s="2"/>
      <c r="P97" s="2"/>
      <c r="Q97" s="2"/>
      <c r="R97" s="2"/>
      <c r="S97" s="2"/>
      <c r="T97" s="2"/>
      <c r="U97" s="2"/>
      <c r="V97" s="2"/>
      <c r="W97" s="2"/>
      <c r="X97" s="2"/>
      <c r="Y97" s="2"/>
    </row>
    <row r="98" spans="1:25" s="1" customFormat="1" x14ac:dyDescent="0.25">
      <c r="A98" s="5" t="s">
        <v>7</v>
      </c>
      <c r="B98" s="4">
        <v>154</v>
      </c>
      <c r="C98" s="19">
        <v>3.2467532467532464E-2</v>
      </c>
      <c r="D98" s="19">
        <v>0.16233766233766234</v>
      </c>
      <c r="E98" s="19">
        <v>0.23376623376623376</v>
      </c>
      <c r="F98" s="19">
        <v>0.27272727272727271</v>
      </c>
      <c r="G98" s="19">
        <v>6.4935064935064929E-2</v>
      </c>
      <c r="H98" s="19">
        <v>1.948051948051948E-2</v>
      </c>
      <c r="I98" s="19">
        <v>0.16883116883116883</v>
      </c>
      <c r="J98" s="19">
        <v>4.5454545454545456E-2</v>
      </c>
      <c r="K98" s="20"/>
      <c r="L98" s="20"/>
      <c r="M98" s="20"/>
      <c r="N98" s="20"/>
      <c r="O98" s="2"/>
      <c r="P98" s="2"/>
      <c r="Q98" s="2"/>
      <c r="R98" s="2"/>
      <c r="S98" s="2"/>
      <c r="T98" s="2"/>
      <c r="U98" s="2"/>
      <c r="V98" s="2"/>
      <c r="W98" s="2"/>
      <c r="X98" s="2"/>
      <c r="Y98" s="2"/>
    </row>
    <row r="99" spans="1:25" s="1" customFormat="1" x14ac:dyDescent="0.25">
      <c r="A99" s="5" t="s">
        <v>6</v>
      </c>
      <c r="B99" s="4">
        <v>216</v>
      </c>
      <c r="C99" s="19">
        <v>6.0185185185185182E-2</v>
      </c>
      <c r="D99" s="19">
        <v>0.11574074074074074</v>
      </c>
      <c r="E99" s="19">
        <v>0.15277777777777779</v>
      </c>
      <c r="F99" s="19">
        <v>0.18518518518518517</v>
      </c>
      <c r="G99" s="19">
        <v>0.10648148148148148</v>
      </c>
      <c r="H99" s="19">
        <v>1.8518518518518517E-2</v>
      </c>
      <c r="I99" s="19">
        <v>0.28240740740740738</v>
      </c>
      <c r="J99" s="19">
        <v>7.8703703703703706E-2</v>
      </c>
      <c r="K99" s="20"/>
      <c r="L99" s="20"/>
      <c r="M99" s="20"/>
      <c r="N99" s="20"/>
      <c r="O99" s="2"/>
      <c r="P99" s="2"/>
      <c r="Q99" s="2"/>
      <c r="R99" s="2"/>
      <c r="S99" s="2"/>
      <c r="T99" s="2"/>
      <c r="U99" s="2"/>
      <c r="V99" s="2"/>
      <c r="W99" s="2"/>
      <c r="X99" s="2"/>
      <c r="Y99" s="2"/>
    </row>
    <row r="100" spans="1:25" s="1" customFormat="1" x14ac:dyDescent="0.25">
      <c r="A100" s="5" t="s">
        <v>5</v>
      </c>
      <c r="B100" s="4">
        <v>925</v>
      </c>
      <c r="C100" s="19">
        <v>6.2702702702702701E-2</v>
      </c>
      <c r="D100" s="19">
        <v>0.17729729729729729</v>
      </c>
      <c r="E100" s="19">
        <v>0.19135135135135134</v>
      </c>
      <c r="F100" s="19">
        <v>0.18378378378378379</v>
      </c>
      <c r="G100" s="19">
        <v>8.8648648648648645E-2</v>
      </c>
      <c r="H100" s="19">
        <v>2.5945945945945945E-2</v>
      </c>
      <c r="I100" s="19">
        <v>0.19351351351351351</v>
      </c>
      <c r="J100" s="19">
        <v>7.675675675675675E-2</v>
      </c>
      <c r="K100" s="20"/>
      <c r="L100" s="20"/>
      <c r="M100" s="20"/>
      <c r="N100" s="20"/>
      <c r="O100" s="2"/>
      <c r="P100" s="2"/>
      <c r="Q100" s="2"/>
      <c r="R100" s="2"/>
      <c r="S100" s="2"/>
      <c r="T100" s="2"/>
      <c r="U100" s="2"/>
      <c r="V100" s="2"/>
      <c r="W100" s="2"/>
      <c r="X100" s="2"/>
      <c r="Y100" s="2"/>
    </row>
    <row r="101" spans="1:25" s="1" customFormat="1" x14ac:dyDescent="0.25">
      <c r="A101" s="5" t="s">
        <v>4</v>
      </c>
      <c r="B101" s="4">
        <v>462</v>
      </c>
      <c r="C101" s="19">
        <v>4.3290043290043288E-2</v>
      </c>
      <c r="D101" s="19">
        <v>0.12121212121212122</v>
      </c>
      <c r="E101" s="19">
        <v>0.19696969696969696</v>
      </c>
      <c r="F101" s="19">
        <v>0.22727272727272727</v>
      </c>
      <c r="G101" s="19">
        <v>8.2251082251082255E-2</v>
      </c>
      <c r="H101" s="19">
        <v>4.329004329004329E-3</v>
      </c>
      <c r="I101" s="19">
        <v>0.27705627705627706</v>
      </c>
      <c r="J101" s="19">
        <v>4.7619047619047616E-2</v>
      </c>
      <c r="K101" s="20"/>
      <c r="L101" s="20"/>
      <c r="M101" s="20"/>
      <c r="N101" s="20"/>
      <c r="O101" s="2"/>
      <c r="P101" s="2"/>
      <c r="Q101" s="2"/>
      <c r="R101" s="2"/>
      <c r="S101" s="2"/>
      <c r="T101" s="2"/>
      <c r="U101" s="2"/>
      <c r="V101" s="2"/>
      <c r="W101" s="2"/>
      <c r="X101" s="2"/>
      <c r="Y101" s="2"/>
    </row>
    <row r="102" spans="1:25" s="1" customFormat="1" x14ac:dyDescent="0.25">
      <c r="A102" s="5" t="s">
        <v>3</v>
      </c>
      <c r="B102" s="4">
        <v>289</v>
      </c>
      <c r="C102" s="19">
        <v>7.9584775086505188E-2</v>
      </c>
      <c r="D102" s="19">
        <v>0.13494809688581316</v>
      </c>
      <c r="E102" s="19">
        <v>0.16608996539792387</v>
      </c>
      <c r="F102" s="19">
        <v>0.1972318339100346</v>
      </c>
      <c r="G102" s="19">
        <v>6.9204152249134954E-2</v>
      </c>
      <c r="H102" s="19">
        <v>3.4602076124567475E-3</v>
      </c>
      <c r="I102" s="19">
        <v>0.30449826989619377</v>
      </c>
      <c r="J102" s="19">
        <v>4.4982698961937718E-2</v>
      </c>
      <c r="K102" s="20"/>
      <c r="L102" s="20"/>
      <c r="M102" s="20"/>
      <c r="N102" s="20"/>
      <c r="O102" s="2"/>
      <c r="P102" s="2"/>
      <c r="Q102" s="2"/>
      <c r="R102" s="2"/>
      <c r="S102" s="2"/>
      <c r="T102" s="2"/>
      <c r="U102" s="2"/>
      <c r="V102" s="2"/>
      <c r="W102" s="2"/>
      <c r="X102" s="2"/>
      <c r="Y102" s="2"/>
    </row>
    <row r="103" spans="1:25" s="1" customFormat="1" x14ac:dyDescent="0.25">
      <c r="A103" s="5" t="s">
        <v>2</v>
      </c>
      <c r="B103" s="4">
        <v>551</v>
      </c>
      <c r="C103" s="19">
        <v>4.1742286751361164E-2</v>
      </c>
      <c r="D103" s="19">
        <v>0.15970961887477314</v>
      </c>
      <c r="E103" s="19">
        <v>0.17604355716878403</v>
      </c>
      <c r="F103" s="19">
        <v>0.19419237749546278</v>
      </c>
      <c r="G103" s="19">
        <v>9.0744101633393831E-2</v>
      </c>
      <c r="H103" s="19">
        <v>1.8148820326678767E-2</v>
      </c>
      <c r="I103" s="19">
        <v>0.24863883847549909</v>
      </c>
      <c r="J103" s="19">
        <v>7.0780399274047182E-2</v>
      </c>
      <c r="K103" s="20"/>
      <c r="L103" s="20"/>
      <c r="M103" s="20"/>
      <c r="N103" s="20"/>
      <c r="O103" s="2"/>
      <c r="P103" s="2"/>
      <c r="Q103" s="2"/>
      <c r="R103" s="2"/>
      <c r="S103" s="2"/>
      <c r="T103" s="2"/>
      <c r="U103" s="2"/>
      <c r="V103" s="2"/>
      <c r="W103" s="2"/>
      <c r="X103" s="2"/>
      <c r="Y103" s="2"/>
    </row>
    <row r="104" spans="1:25" s="1" customFormat="1" x14ac:dyDescent="0.25">
      <c r="A104" s="5" t="s">
        <v>1</v>
      </c>
      <c r="B104" s="4">
        <v>201</v>
      </c>
      <c r="C104" s="19">
        <v>4.4776119402985072E-2</v>
      </c>
      <c r="D104" s="19">
        <v>0.14427860696517414</v>
      </c>
      <c r="E104" s="19">
        <v>0.19402985074626866</v>
      </c>
      <c r="F104" s="19">
        <v>0.19900497512437812</v>
      </c>
      <c r="G104" s="19">
        <v>8.45771144278607E-2</v>
      </c>
      <c r="H104" s="19">
        <v>1.4925373134328358E-2</v>
      </c>
      <c r="I104" s="19">
        <v>0.22388059701492538</v>
      </c>
      <c r="J104" s="19">
        <v>9.4527363184079602E-2</v>
      </c>
      <c r="K104" s="20"/>
      <c r="L104" s="20"/>
      <c r="M104" s="20"/>
      <c r="N104" s="20"/>
      <c r="O104" s="2"/>
      <c r="P104" s="2"/>
      <c r="Q104" s="2"/>
      <c r="R104" s="2"/>
      <c r="S104" s="2"/>
      <c r="T104" s="2"/>
      <c r="U104" s="2"/>
      <c r="V104" s="2"/>
      <c r="W104" s="2"/>
      <c r="X104" s="2"/>
      <c r="Y104" s="2"/>
    </row>
    <row r="105" spans="1:25" s="1" customFormat="1" x14ac:dyDescent="0.25">
      <c r="A105" s="5" t="s">
        <v>0</v>
      </c>
      <c r="B105" s="4">
        <v>361</v>
      </c>
      <c r="C105" s="19">
        <v>6.3711911357340723E-2</v>
      </c>
      <c r="D105" s="19">
        <v>0.18005540166204986</v>
      </c>
      <c r="E105" s="19">
        <v>0.24376731301939059</v>
      </c>
      <c r="F105" s="19">
        <v>0.20498614958448755</v>
      </c>
      <c r="G105" s="19">
        <v>9.141274238227147E-2</v>
      </c>
      <c r="H105" s="19">
        <v>3.3240997229916899E-2</v>
      </c>
      <c r="I105" s="19">
        <v>0.11911357340720222</v>
      </c>
      <c r="J105" s="19">
        <v>6.3711911357340723E-2</v>
      </c>
      <c r="K105" s="20"/>
      <c r="L105" s="20"/>
      <c r="M105" s="20"/>
      <c r="N105" s="20"/>
      <c r="O105" s="2"/>
      <c r="P105" s="2"/>
      <c r="Q105" s="2"/>
      <c r="R105" s="2"/>
      <c r="S105" s="2"/>
      <c r="T105" s="2"/>
      <c r="U105" s="2"/>
      <c r="V105" s="2"/>
      <c r="W105" s="2"/>
      <c r="X105" s="2"/>
      <c r="Y105" s="2"/>
    </row>
    <row r="106" spans="1:25" s="1" customFormat="1" x14ac:dyDescent="0.25">
      <c r="C106" s="18"/>
      <c r="D106" s="18"/>
      <c r="E106" s="18"/>
      <c r="F106" s="18"/>
      <c r="G106" s="18"/>
      <c r="H106" s="18"/>
      <c r="I106" s="18"/>
      <c r="J106" s="18"/>
      <c r="K106" s="18"/>
      <c r="L106" s="18"/>
      <c r="M106" s="18"/>
      <c r="N106" s="18"/>
    </row>
    <row r="107" spans="1:25" s="1" customFormat="1" x14ac:dyDescent="0.25">
      <c r="A107" s="1" t="s">
        <v>291</v>
      </c>
      <c r="C107" s="18"/>
      <c r="D107" s="18"/>
      <c r="E107" s="18"/>
      <c r="F107" s="18"/>
      <c r="G107" s="18"/>
      <c r="H107" s="18"/>
      <c r="I107" s="18"/>
      <c r="J107" s="18"/>
      <c r="K107" s="18"/>
      <c r="L107" s="18"/>
      <c r="M107" s="18"/>
      <c r="N107" s="18"/>
    </row>
    <row r="108" spans="1:25" s="1" customFormat="1" x14ac:dyDescent="0.25">
      <c r="C108" s="18"/>
      <c r="D108" s="18"/>
      <c r="E108" s="18"/>
      <c r="F108" s="18"/>
      <c r="G108" s="18"/>
      <c r="H108" s="18"/>
      <c r="I108" s="18"/>
      <c r="J108" s="18"/>
      <c r="K108" s="18"/>
      <c r="L108" s="18"/>
      <c r="M108" s="18"/>
      <c r="N108" s="18"/>
    </row>
    <row r="109" spans="1:25" s="1" customFormat="1" ht="60" x14ac:dyDescent="0.25">
      <c r="A109" s="7" t="s">
        <v>16</v>
      </c>
      <c r="B109" s="7" t="s">
        <v>15</v>
      </c>
      <c r="C109" s="10" t="s">
        <v>292</v>
      </c>
      <c r="D109" s="10" t="s">
        <v>293</v>
      </c>
      <c r="E109" s="10" t="s">
        <v>294</v>
      </c>
      <c r="F109" s="10" t="s">
        <v>295</v>
      </c>
      <c r="G109" s="10" t="s">
        <v>296</v>
      </c>
      <c r="H109" s="10" t="s">
        <v>297</v>
      </c>
      <c r="I109" s="10" t="s">
        <v>298</v>
      </c>
      <c r="J109" s="10" t="s">
        <v>299</v>
      </c>
      <c r="K109" s="10" t="s">
        <v>300</v>
      </c>
      <c r="U109" s="8"/>
      <c r="V109" s="8"/>
      <c r="W109" s="8"/>
      <c r="X109" s="8"/>
      <c r="Y109" s="8"/>
    </row>
    <row r="110" spans="1:25" s="1" customFormat="1" x14ac:dyDescent="0.25">
      <c r="A110" s="6" t="s">
        <v>11</v>
      </c>
      <c r="B110" s="4">
        <v>3537</v>
      </c>
      <c r="C110" s="19">
        <v>0.95363302233531244</v>
      </c>
      <c r="D110" s="19">
        <v>0.47158608990670059</v>
      </c>
      <c r="E110" s="19">
        <v>0.3387051173310715</v>
      </c>
      <c r="F110" s="19">
        <v>0.23183488832343793</v>
      </c>
      <c r="G110" s="19">
        <v>0.92422957308453491</v>
      </c>
      <c r="H110" s="19">
        <v>0.34153237206672321</v>
      </c>
      <c r="I110" s="19">
        <v>0.93412496465931583</v>
      </c>
      <c r="J110" s="19">
        <v>0.92847045518801241</v>
      </c>
      <c r="K110" s="19">
        <v>0.14532089341249646</v>
      </c>
      <c r="U110" s="2"/>
      <c r="V110" s="2"/>
      <c r="W110" s="2"/>
      <c r="X110" s="2"/>
      <c r="Y110" s="2"/>
    </row>
    <row r="111" spans="1:25" s="1" customFormat="1" x14ac:dyDescent="0.25">
      <c r="A111" s="5" t="s">
        <v>10</v>
      </c>
      <c r="B111" s="4">
        <v>1318</v>
      </c>
      <c r="C111" s="19">
        <v>0.95599393019726864</v>
      </c>
      <c r="D111" s="19">
        <v>0.38619119878603947</v>
      </c>
      <c r="E111" s="19">
        <v>0.21775417298937785</v>
      </c>
      <c r="F111" s="19">
        <v>0.23520485584218512</v>
      </c>
      <c r="G111" s="19">
        <v>0.94006069802731407</v>
      </c>
      <c r="H111" s="19">
        <v>0.27238239757207888</v>
      </c>
      <c r="I111" s="19">
        <v>0.93702579666160846</v>
      </c>
      <c r="J111" s="19">
        <v>0.94006069802731407</v>
      </c>
      <c r="K111" s="19">
        <v>8.8770864946889225E-2</v>
      </c>
      <c r="U111" s="2"/>
      <c r="V111" s="2"/>
      <c r="W111" s="2"/>
      <c r="X111" s="2"/>
      <c r="Y111" s="2"/>
    </row>
    <row r="112" spans="1:25" s="1" customFormat="1" x14ac:dyDescent="0.25">
      <c r="A112" s="5" t="s">
        <v>9</v>
      </c>
      <c r="B112" s="4">
        <v>606</v>
      </c>
      <c r="C112" s="19">
        <v>0.97854785478547857</v>
      </c>
      <c r="D112" s="19">
        <v>0.64191419141914197</v>
      </c>
      <c r="E112" s="19">
        <v>0.56930693069306926</v>
      </c>
      <c r="F112" s="19">
        <v>0.18316831683168316</v>
      </c>
      <c r="G112" s="19">
        <v>0.95874587458745875</v>
      </c>
      <c r="H112" s="19">
        <v>0.53960396039603964</v>
      </c>
      <c r="I112" s="19">
        <v>0.96699669966996704</v>
      </c>
      <c r="J112" s="19">
        <v>0.95709570957095713</v>
      </c>
      <c r="K112" s="19">
        <v>0.34323432343234322</v>
      </c>
      <c r="U112" s="2"/>
      <c r="V112" s="2"/>
      <c r="W112" s="2"/>
      <c r="X112" s="2"/>
      <c r="Y112" s="2"/>
    </row>
    <row r="113" spans="1:25" s="1" customFormat="1" x14ac:dyDescent="0.25">
      <c r="A113" s="5" t="s">
        <v>8</v>
      </c>
      <c r="B113" s="4">
        <v>688</v>
      </c>
      <c r="C113" s="19">
        <v>0.92732558139534882</v>
      </c>
      <c r="D113" s="19">
        <v>0.36627906976744184</v>
      </c>
      <c r="E113" s="19">
        <v>0.26308139534883723</v>
      </c>
      <c r="F113" s="19">
        <v>0.31104651162790697</v>
      </c>
      <c r="G113" s="19">
        <v>0.87209302325581395</v>
      </c>
      <c r="H113" s="19">
        <v>0.25290697674418605</v>
      </c>
      <c r="I113" s="19">
        <v>0.89680232558139539</v>
      </c>
      <c r="J113" s="19">
        <v>0.89244186046511631</v>
      </c>
      <c r="K113" s="19">
        <v>0.10465116279069768</v>
      </c>
      <c r="U113" s="2"/>
      <c r="V113" s="2"/>
      <c r="W113" s="2"/>
      <c r="X113" s="2"/>
      <c r="Y113" s="2"/>
    </row>
    <row r="114" spans="1:25" s="1" customFormat="1" x14ac:dyDescent="0.25">
      <c r="A114" s="5" t="s">
        <v>7</v>
      </c>
      <c r="B114" s="4">
        <v>407</v>
      </c>
      <c r="C114" s="19">
        <v>0.9508599508599509</v>
      </c>
      <c r="D114" s="19">
        <v>0.5626535626535627</v>
      </c>
      <c r="E114" s="19">
        <v>0.24324324324324326</v>
      </c>
      <c r="F114" s="19">
        <v>0.33169533169533172</v>
      </c>
      <c r="G114" s="19">
        <v>0.91154791154791159</v>
      </c>
      <c r="H114" s="19">
        <v>0.34889434889434889</v>
      </c>
      <c r="I114" s="19">
        <v>0.93366093366093361</v>
      </c>
      <c r="J114" s="19">
        <v>0.92628992628992624</v>
      </c>
      <c r="K114" s="19">
        <v>0.11547911547911548</v>
      </c>
      <c r="U114" s="2"/>
      <c r="V114" s="2"/>
      <c r="W114" s="2"/>
      <c r="X114" s="2"/>
      <c r="Y114" s="2"/>
    </row>
    <row r="115" spans="1:25" s="1" customFormat="1" x14ac:dyDescent="0.25">
      <c r="A115" s="5" t="s">
        <v>6</v>
      </c>
      <c r="B115" s="4">
        <v>518</v>
      </c>
      <c r="C115" s="19">
        <v>0.95559845559845558</v>
      </c>
      <c r="D115" s="19">
        <v>0.55791505791505791</v>
      </c>
      <c r="E115" s="19">
        <v>0.55212355212355213</v>
      </c>
      <c r="F115" s="19">
        <v>9.6525096525096526E-2</v>
      </c>
      <c r="G115" s="19">
        <v>0.92277992277992282</v>
      </c>
      <c r="H115" s="19">
        <v>0.39768339768339767</v>
      </c>
      <c r="I115" s="19">
        <v>0.93822393822393824</v>
      </c>
      <c r="J115" s="19">
        <v>0.91505791505791501</v>
      </c>
      <c r="K115" s="19">
        <v>0.13513513513513514</v>
      </c>
      <c r="U115" s="2"/>
      <c r="V115" s="2"/>
      <c r="W115" s="2"/>
      <c r="X115" s="2"/>
      <c r="Y115" s="2"/>
    </row>
    <row r="116" spans="1:25" s="1" customFormat="1" x14ac:dyDescent="0.25">
      <c r="A116" s="5" t="s">
        <v>5</v>
      </c>
      <c r="B116" s="4">
        <v>2057</v>
      </c>
      <c r="C116" s="19">
        <v>0.96159455517744286</v>
      </c>
      <c r="D116" s="19">
        <v>0.36315021876519205</v>
      </c>
      <c r="E116" s="19">
        <v>0.26981040350024305</v>
      </c>
      <c r="F116" s="19">
        <v>0.2241127856101118</v>
      </c>
      <c r="G116" s="19">
        <v>0.92707826932425863</v>
      </c>
      <c r="H116" s="19">
        <v>0.24355858045697618</v>
      </c>
      <c r="I116" s="19">
        <v>0.93728731161886247</v>
      </c>
      <c r="J116" s="19">
        <v>0.93291200777831795</v>
      </c>
      <c r="K116" s="19">
        <v>0.10014584346135148</v>
      </c>
      <c r="U116" s="2"/>
      <c r="V116" s="2"/>
      <c r="W116" s="2"/>
      <c r="X116" s="2"/>
      <c r="Y116" s="2"/>
    </row>
    <row r="117" spans="1:25" s="1" customFormat="1" x14ac:dyDescent="0.25">
      <c r="A117" s="5" t="s">
        <v>4</v>
      </c>
      <c r="B117" s="4">
        <v>1374</v>
      </c>
      <c r="C117" s="19">
        <v>0.94323144104803491</v>
      </c>
      <c r="D117" s="19">
        <v>0.6324599708879185</v>
      </c>
      <c r="E117" s="19">
        <v>0.4366812227074236</v>
      </c>
      <c r="F117" s="19">
        <v>0.24381368267831149</v>
      </c>
      <c r="G117" s="19">
        <v>0.92212518195050941</v>
      </c>
      <c r="H117" s="19">
        <v>0.48981077147016011</v>
      </c>
      <c r="I117" s="19">
        <v>0.92867540029112083</v>
      </c>
      <c r="J117" s="19">
        <v>0.92358078602620086</v>
      </c>
      <c r="K117" s="19">
        <v>0.21761280931586607</v>
      </c>
      <c r="U117" s="2"/>
      <c r="V117" s="2"/>
      <c r="W117" s="2"/>
      <c r="X117" s="2"/>
      <c r="Y117" s="2"/>
    </row>
    <row r="118" spans="1:25" s="1" customFormat="1" x14ac:dyDescent="0.25">
      <c r="A118" s="5" t="s">
        <v>3</v>
      </c>
      <c r="B118" s="4">
        <v>953</v>
      </c>
      <c r="C118" s="19">
        <v>0.94648478488982157</v>
      </c>
      <c r="D118" s="19">
        <v>0.43126967471143757</v>
      </c>
      <c r="E118" s="19">
        <v>0.35466946484784889</v>
      </c>
      <c r="F118" s="19">
        <v>0.23924449108079748</v>
      </c>
      <c r="G118" s="19">
        <v>0.91500524658971671</v>
      </c>
      <c r="H118" s="19">
        <v>0.34417628541448059</v>
      </c>
      <c r="I118" s="19">
        <v>0.92235047219307453</v>
      </c>
      <c r="J118" s="19">
        <v>0.92759706190975866</v>
      </c>
      <c r="K118" s="19">
        <v>0.17943336831059811</v>
      </c>
      <c r="U118" s="2"/>
      <c r="V118" s="2"/>
      <c r="W118" s="2"/>
      <c r="X118" s="2"/>
      <c r="Y118" s="2"/>
    </row>
    <row r="119" spans="1:25" s="1" customFormat="1" x14ac:dyDescent="0.25">
      <c r="A119" s="5" t="s">
        <v>2</v>
      </c>
      <c r="B119" s="4">
        <v>1437</v>
      </c>
      <c r="C119" s="19">
        <v>0.95894224077940149</v>
      </c>
      <c r="D119" s="19">
        <v>0.47042449547668752</v>
      </c>
      <c r="E119" s="19">
        <v>0.35490605427974947</v>
      </c>
      <c r="F119" s="19">
        <v>0.23938761308281142</v>
      </c>
      <c r="G119" s="19">
        <v>0.92971468336812801</v>
      </c>
      <c r="H119" s="19">
        <v>0.35142658315935976</v>
      </c>
      <c r="I119" s="19">
        <v>0.94015309672929714</v>
      </c>
      <c r="J119" s="19">
        <v>0.9262352122477383</v>
      </c>
      <c r="K119" s="19">
        <v>0.1544885177453027</v>
      </c>
      <c r="U119" s="2"/>
      <c r="V119" s="2"/>
      <c r="W119" s="2"/>
      <c r="X119" s="2"/>
      <c r="Y119" s="2"/>
    </row>
    <row r="120" spans="1:25" s="1" customFormat="1" x14ac:dyDescent="0.25">
      <c r="A120" s="5" t="s">
        <v>1</v>
      </c>
      <c r="B120" s="4">
        <v>434</v>
      </c>
      <c r="C120" s="19">
        <v>0.97465437788018439</v>
      </c>
      <c r="D120" s="19">
        <v>0.54147465437788023</v>
      </c>
      <c r="E120" s="19">
        <v>0.35714285714285715</v>
      </c>
      <c r="F120" s="19">
        <v>0.21889400921658986</v>
      </c>
      <c r="G120" s="19">
        <v>0.94700460829493083</v>
      </c>
      <c r="H120" s="19">
        <v>0.37788018433179721</v>
      </c>
      <c r="I120" s="19">
        <v>0.96082949308755761</v>
      </c>
      <c r="J120" s="19">
        <v>0.95622119815668205</v>
      </c>
      <c r="K120" s="19">
        <v>0.14516129032258066</v>
      </c>
      <c r="U120" s="2"/>
      <c r="V120" s="2"/>
      <c r="W120" s="2"/>
      <c r="X120" s="2"/>
      <c r="Y120" s="2"/>
    </row>
    <row r="121" spans="1:25" s="1" customFormat="1" x14ac:dyDescent="0.25">
      <c r="A121" s="5" t="s">
        <v>0</v>
      </c>
      <c r="B121" s="4">
        <v>669</v>
      </c>
      <c r="C121" s="19">
        <v>0.94170403587443952</v>
      </c>
      <c r="D121" s="19">
        <v>0.4857997010463378</v>
      </c>
      <c r="E121" s="19">
        <v>0.26905829596412556</v>
      </c>
      <c r="F121" s="19">
        <v>0.21375186846038863</v>
      </c>
      <c r="G121" s="19">
        <v>0.91330343796711511</v>
      </c>
      <c r="H121" s="19">
        <v>0.29895366218236175</v>
      </c>
      <c r="I121" s="19">
        <v>0.92376681614349776</v>
      </c>
      <c r="J121" s="19">
        <v>0.91928251121076232</v>
      </c>
      <c r="K121" s="19">
        <v>8.0717488789237665E-2</v>
      </c>
      <c r="U121" s="2"/>
      <c r="V121" s="2"/>
      <c r="W121" s="2"/>
      <c r="X121" s="2"/>
      <c r="Y121" s="2"/>
    </row>
    <row r="122" spans="1:25" s="1" customFormat="1" x14ac:dyDescent="0.25">
      <c r="C122" s="18"/>
      <c r="D122" s="18"/>
      <c r="E122" s="18"/>
      <c r="F122" s="18"/>
      <c r="G122" s="18"/>
      <c r="H122" s="18"/>
      <c r="I122" s="18"/>
      <c r="J122" s="18"/>
      <c r="K122" s="18"/>
      <c r="L122" s="18"/>
      <c r="M122" s="18"/>
      <c r="N122" s="18"/>
    </row>
    <row r="123" spans="1:25" s="1" customFormat="1" x14ac:dyDescent="0.25">
      <c r="A123" s="7" t="s">
        <v>16</v>
      </c>
      <c r="B123" s="7" t="s">
        <v>15</v>
      </c>
      <c r="C123" s="10" t="s">
        <v>301</v>
      </c>
      <c r="D123" s="10" t="s">
        <v>302</v>
      </c>
      <c r="E123" s="10" t="s">
        <v>303</v>
      </c>
      <c r="F123" s="7" t="s">
        <v>304</v>
      </c>
      <c r="G123" s="7" t="s">
        <v>305</v>
      </c>
      <c r="H123" s="7" t="s">
        <v>306</v>
      </c>
      <c r="I123" s="7" t="s">
        <v>307</v>
      </c>
      <c r="J123" s="7" t="s">
        <v>186</v>
      </c>
      <c r="K123" s="7" t="s">
        <v>308</v>
      </c>
      <c r="L123" s="18"/>
      <c r="M123" s="18"/>
      <c r="N123" s="18"/>
    </row>
    <row r="124" spans="1:25" s="1" customFormat="1" x14ac:dyDescent="0.25">
      <c r="A124" s="6" t="s">
        <v>11</v>
      </c>
      <c r="B124" s="4">
        <v>3537</v>
      </c>
      <c r="C124" s="19">
        <v>2.0356234096692113E-2</v>
      </c>
      <c r="D124" s="19">
        <v>0.24427480916030533</v>
      </c>
      <c r="E124" s="19">
        <v>0.96098388464800677</v>
      </c>
      <c r="F124" s="3">
        <v>0.6579021769861465</v>
      </c>
      <c r="G124" s="3">
        <v>0.49901046084252193</v>
      </c>
      <c r="H124" s="3">
        <v>0.95646027707096415</v>
      </c>
      <c r="I124" s="3">
        <v>0.30449533502968618</v>
      </c>
      <c r="J124" s="3">
        <v>0.20186598812553011</v>
      </c>
      <c r="K124" s="3">
        <v>3.0817076618603337E-2</v>
      </c>
      <c r="L124" s="18"/>
      <c r="M124" s="18"/>
      <c r="N124" s="18"/>
    </row>
    <row r="125" spans="1:25" s="1" customFormat="1" x14ac:dyDescent="0.25">
      <c r="A125" s="5" t="s">
        <v>10</v>
      </c>
      <c r="B125" s="4">
        <v>1318</v>
      </c>
      <c r="C125" s="19">
        <v>1.5933232169954476E-2</v>
      </c>
      <c r="D125" s="19">
        <v>0.19044006069802732</v>
      </c>
      <c r="E125" s="19">
        <v>0.95902883156297425</v>
      </c>
      <c r="F125" s="3">
        <v>0.62594840667678298</v>
      </c>
      <c r="G125" s="3">
        <v>0.55538694992412752</v>
      </c>
      <c r="H125" s="3">
        <v>0.95827010622154785</v>
      </c>
      <c r="I125" s="3">
        <v>0.34370257966616086</v>
      </c>
      <c r="J125" s="3">
        <v>0.17981790591805766</v>
      </c>
      <c r="K125" s="3">
        <v>3.1107738998482549E-2</v>
      </c>
      <c r="L125" s="18"/>
      <c r="M125" s="18"/>
      <c r="N125" s="18"/>
    </row>
    <row r="126" spans="1:25" s="1" customFormat="1" x14ac:dyDescent="0.25">
      <c r="A126" s="5" t="s">
        <v>9</v>
      </c>
      <c r="B126" s="4">
        <v>606</v>
      </c>
      <c r="C126" s="19">
        <v>3.7953795379537955E-2</v>
      </c>
      <c r="D126" s="19">
        <v>0.33333333333333331</v>
      </c>
      <c r="E126" s="19">
        <v>0.98679867986798675</v>
      </c>
      <c r="F126" s="3">
        <v>0.71617161716171618</v>
      </c>
      <c r="G126" s="3">
        <v>0.37293729372937295</v>
      </c>
      <c r="H126" s="3">
        <v>0.97029702970297027</v>
      </c>
      <c r="I126" s="3">
        <v>0.31188118811881188</v>
      </c>
      <c r="J126" s="3">
        <v>0.22442244224422442</v>
      </c>
      <c r="K126" s="3">
        <v>9.9009900990099011E-3</v>
      </c>
      <c r="L126" s="18"/>
      <c r="M126" s="18"/>
      <c r="N126" s="18"/>
    </row>
    <row r="127" spans="1:25" s="1" customFormat="1" x14ac:dyDescent="0.25">
      <c r="A127" s="5" t="s">
        <v>8</v>
      </c>
      <c r="B127" s="4">
        <v>688</v>
      </c>
      <c r="C127" s="19">
        <v>1.5988372093023256E-2</v>
      </c>
      <c r="D127" s="19">
        <v>0.19622093023255813</v>
      </c>
      <c r="E127" s="19">
        <v>0.9375</v>
      </c>
      <c r="F127" s="3">
        <v>0.61046511627906974</v>
      </c>
      <c r="G127" s="3">
        <v>0.48837209302325579</v>
      </c>
      <c r="H127" s="3">
        <v>0.93313953488372092</v>
      </c>
      <c r="I127" s="3">
        <v>0.26744186046511625</v>
      </c>
      <c r="J127" s="3">
        <v>0.17151162790697674</v>
      </c>
      <c r="K127" s="3">
        <v>5.3779069767441859E-2</v>
      </c>
      <c r="L127" s="18"/>
      <c r="M127" s="18"/>
      <c r="N127" s="18"/>
    </row>
    <row r="128" spans="1:25" s="1" customFormat="1" x14ac:dyDescent="0.25">
      <c r="A128" s="5" t="s">
        <v>7</v>
      </c>
      <c r="B128" s="4">
        <v>407</v>
      </c>
      <c r="C128" s="19">
        <v>1.9656019656019656E-2</v>
      </c>
      <c r="D128" s="19">
        <v>0.26044226044226043</v>
      </c>
      <c r="E128" s="19">
        <v>0.95331695331695332</v>
      </c>
      <c r="F128" s="3">
        <v>0.71253071253071254</v>
      </c>
      <c r="G128" s="3">
        <v>0.60687960687960685</v>
      </c>
      <c r="H128" s="3">
        <v>0.9508599508599509</v>
      </c>
      <c r="I128" s="3">
        <v>0.24570024570024571</v>
      </c>
      <c r="J128" s="3">
        <v>0.22358722358722358</v>
      </c>
      <c r="K128" s="3">
        <v>3.6855036855036855E-2</v>
      </c>
      <c r="L128" s="18"/>
      <c r="M128" s="18"/>
      <c r="N128" s="18"/>
    </row>
    <row r="129" spans="1:25" s="1" customFormat="1" x14ac:dyDescent="0.25">
      <c r="A129" s="5" t="s">
        <v>6</v>
      </c>
      <c r="B129" s="4">
        <v>518</v>
      </c>
      <c r="C129" s="19">
        <v>1.7374517374517374E-2</v>
      </c>
      <c r="D129" s="19">
        <v>0.3281853281853282</v>
      </c>
      <c r="E129" s="19">
        <v>0.97297297297297303</v>
      </c>
      <c r="F129" s="3">
        <v>0.69111969111969107</v>
      </c>
      <c r="G129" s="3">
        <v>0.43243243243243246</v>
      </c>
      <c r="H129" s="3">
        <v>0.97104247104247099</v>
      </c>
      <c r="I129" s="3">
        <v>0.29150579150579148</v>
      </c>
      <c r="J129" s="3">
        <v>0.25482625482625482</v>
      </c>
      <c r="K129" s="3">
        <v>1.9305019305019305E-2</v>
      </c>
      <c r="L129" s="18"/>
      <c r="M129" s="18"/>
      <c r="N129" s="18"/>
    </row>
    <row r="130" spans="1:25" s="1" customFormat="1" x14ac:dyDescent="0.25">
      <c r="A130" s="5" t="s">
        <v>5</v>
      </c>
      <c r="B130" s="4">
        <v>2057</v>
      </c>
      <c r="C130" s="19">
        <v>1.06951871657754E-2</v>
      </c>
      <c r="D130" s="19">
        <v>0.15508021390374332</v>
      </c>
      <c r="E130" s="19">
        <v>0.9722897423432183</v>
      </c>
      <c r="F130" s="3">
        <v>0.70685464268351972</v>
      </c>
      <c r="G130" s="3">
        <v>0.51239669421487599</v>
      </c>
      <c r="H130" s="3">
        <v>0.96840058337384538</v>
      </c>
      <c r="I130" s="3">
        <v>0.28682547399124941</v>
      </c>
      <c r="J130" s="3">
        <v>0.18667963052989792</v>
      </c>
      <c r="K130" s="3">
        <v>1.8959649975692758E-2</v>
      </c>
      <c r="L130" s="18"/>
      <c r="M130" s="18"/>
      <c r="N130" s="18"/>
    </row>
    <row r="131" spans="1:25" s="1" customFormat="1" x14ac:dyDescent="0.25">
      <c r="A131" s="5" t="s">
        <v>4</v>
      </c>
      <c r="B131" s="4">
        <v>1374</v>
      </c>
      <c r="C131" s="19">
        <v>3.4206695778748179E-2</v>
      </c>
      <c r="D131" s="19">
        <v>0.37190684133915575</v>
      </c>
      <c r="E131" s="19">
        <v>0.94395924308588064</v>
      </c>
      <c r="F131" s="3">
        <v>0.5931586608442504</v>
      </c>
      <c r="G131" s="3">
        <v>0.48180494905385735</v>
      </c>
      <c r="H131" s="3">
        <v>0.93813682678311494</v>
      </c>
      <c r="I131" s="3">
        <v>0.3296943231441048</v>
      </c>
      <c r="J131" s="3">
        <v>0.22925764192139739</v>
      </c>
      <c r="K131" s="3">
        <v>4.8034934497816595E-2</v>
      </c>
      <c r="L131" s="18"/>
      <c r="M131" s="18"/>
      <c r="N131" s="18"/>
    </row>
    <row r="132" spans="1:25" s="1" customFormat="1" x14ac:dyDescent="0.25">
      <c r="A132" s="5" t="s">
        <v>3</v>
      </c>
      <c r="B132" s="4">
        <v>953</v>
      </c>
      <c r="C132" s="19">
        <v>1.6789087093389297E-2</v>
      </c>
      <c r="D132" s="19">
        <v>0.26337880377754458</v>
      </c>
      <c r="E132" s="19">
        <v>0.96117523609653721</v>
      </c>
      <c r="F132" s="3">
        <v>0.67471143756558238</v>
      </c>
      <c r="G132" s="3">
        <v>0.4931794333683106</v>
      </c>
      <c r="H132" s="3">
        <v>0.95383001049317939</v>
      </c>
      <c r="I132" s="3">
        <v>0.32528856243441762</v>
      </c>
      <c r="J132" s="3">
        <v>0.21301154249737669</v>
      </c>
      <c r="K132" s="3">
        <v>2.9380902413431269E-2</v>
      </c>
      <c r="L132" s="18"/>
      <c r="M132" s="18"/>
      <c r="N132" s="18"/>
    </row>
    <row r="133" spans="1:25" s="1" customFormat="1" x14ac:dyDescent="0.25">
      <c r="A133" s="5" t="s">
        <v>2</v>
      </c>
      <c r="B133" s="4">
        <v>1437</v>
      </c>
      <c r="C133" s="19">
        <v>1.9485038274182326E-2</v>
      </c>
      <c r="D133" s="19">
        <v>0.25469728601252611</v>
      </c>
      <c r="E133" s="19">
        <v>0.96520528879610301</v>
      </c>
      <c r="F133" s="3">
        <v>0.67292971468336815</v>
      </c>
      <c r="G133" s="3">
        <v>0.52609603340292277</v>
      </c>
      <c r="H133" s="3">
        <v>0.9617258176757133</v>
      </c>
      <c r="I133" s="3">
        <v>0.31454418928322897</v>
      </c>
      <c r="J133" s="3">
        <v>0.19554627696590118</v>
      </c>
      <c r="K133" s="3">
        <v>2.7139874739039668E-2</v>
      </c>
      <c r="L133" s="18"/>
      <c r="M133" s="18"/>
      <c r="N133" s="18"/>
    </row>
    <row r="134" spans="1:25" s="1" customFormat="1" x14ac:dyDescent="0.25">
      <c r="A134" s="5" t="s">
        <v>1</v>
      </c>
      <c r="B134" s="4">
        <v>434</v>
      </c>
      <c r="C134" s="19">
        <v>2.5345622119815669E-2</v>
      </c>
      <c r="D134" s="19">
        <v>0.27419354838709675</v>
      </c>
      <c r="E134" s="19">
        <v>0.97465437788018439</v>
      </c>
      <c r="F134" s="3">
        <v>0.66359447004608296</v>
      </c>
      <c r="G134" s="3">
        <v>0.51382488479262678</v>
      </c>
      <c r="H134" s="3">
        <v>0.97235023041474655</v>
      </c>
      <c r="I134" s="3">
        <v>0.29723502304147464</v>
      </c>
      <c r="J134" s="3">
        <v>0.21428571428571427</v>
      </c>
      <c r="K134" s="3">
        <v>1.6129032258064516E-2</v>
      </c>
      <c r="L134" s="18"/>
      <c r="M134" s="18"/>
      <c r="N134" s="18"/>
    </row>
    <row r="135" spans="1:25" s="1" customFormat="1" x14ac:dyDescent="0.25">
      <c r="A135" s="5" t="s">
        <v>0</v>
      </c>
      <c r="B135" s="4">
        <v>669</v>
      </c>
      <c r="C135" s="19">
        <v>2.391629297458894E-2</v>
      </c>
      <c r="D135" s="19">
        <v>0.17339312406576982</v>
      </c>
      <c r="E135" s="19">
        <v>0.94319880418535129</v>
      </c>
      <c r="F135" s="3">
        <v>0.60687593423019437</v>
      </c>
      <c r="G135" s="3">
        <v>0.44245142002989535</v>
      </c>
      <c r="H135" s="3">
        <v>0.93871449925261585</v>
      </c>
      <c r="I135" s="3">
        <v>0.25710014947683107</v>
      </c>
      <c r="J135" s="3">
        <v>0.19581464872944693</v>
      </c>
      <c r="K135" s="3">
        <v>4.9327354260089683E-2</v>
      </c>
      <c r="L135" s="18"/>
      <c r="M135" s="18"/>
      <c r="N135" s="18"/>
    </row>
    <row r="136" spans="1:25" s="1" customFormat="1" x14ac:dyDescent="0.25">
      <c r="C136" s="18"/>
      <c r="D136" s="18"/>
      <c r="E136" s="18"/>
      <c r="F136" s="18"/>
      <c r="G136" s="18"/>
      <c r="H136" s="18"/>
      <c r="I136" s="18"/>
      <c r="J136" s="18"/>
      <c r="K136" s="18"/>
      <c r="L136" s="18"/>
      <c r="M136" s="18"/>
      <c r="N136" s="18"/>
    </row>
    <row r="137" spans="1:25" s="1" customFormat="1" x14ac:dyDescent="0.25">
      <c r="A137" s="1" t="s">
        <v>309</v>
      </c>
      <c r="C137" s="18"/>
      <c r="D137" s="18"/>
      <c r="E137" s="18"/>
      <c r="F137" s="18"/>
      <c r="G137" s="18"/>
      <c r="H137" s="18"/>
      <c r="I137" s="18"/>
      <c r="J137" s="18"/>
      <c r="K137" s="18"/>
      <c r="L137" s="18"/>
      <c r="M137" s="18"/>
      <c r="N137" s="18"/>
    </row>
    <row r="138" spans="1:25" s="1" customFormat="1" x14ac:dyDescent="0.25">
      <c r="C138" s="18"/>
      <c r="D138" s="18"/>
      <c r="E138" s="18"/>
      <c r="F138" s="18"/>
      <c r="G138" s="18"/>
      <c r="H138" s="18"/>
      <c r="I138" s="18"/>
      <c r="J138" s="18"/>
      <c r="K138" s="18"/>
      <c r="L138" s="18"/>
      <c r="M138" s="18"/>
      <c r="N138" s="18"/>
    </row>
    <row r="139" spans="1:25" s="1" customFormat="1" x14ac:dyDescent="0.25">
      <c r="A139" s="7" t="s">
        <v>16</v>
      </c>
      <c r="B139" s="7" t="s">
        <v>15</v>
      </c>
      <c r="C139" s="10" t="s">
        <v>14</v>
      </c>
      <c r="D139" s="10" t="s">
        <v>43</v>
      </c>
      <c r="E139" s="9"/>
      <c r="F139" s="9"/>
      <c r="G139" s="9"/>
      <c r="H139" s="9"/>
      <c r="I139" s="9"/>
      <c r="J139" s="9"/>
      <c r="K139" s="9"/>
      <c r="L139" s="9"/>
      <c r="M139" s="9"/>
      <c r="N139" s="9"/>
      <c r="O139" s="8"/>
      <c r="P139" s="8"/>
      <c r="Q139" s="8"/>
      <c r="R139" s="8"/>
      <c r="S139" s="8"/>
      <c r="T139" s="8"/>
      <c r="U139" s="8"/>
      <c r="V139" s="8"/>
      <c r="W139" s="8"/>
      <c r="X139" s="8"/>
      <c r="Y139" s="8"/>
    </row>
    <row r="140" spans="1:25" s="1" customFormat="1" x14ac:dyDescent="0.25">
      <c r="A140" s="6" t="s">
        <v>11</v>
      </c>
      <c r="B140" s="4">
        <v>3774</v>
      </c>
      <c r="C140" s="19">
        <v>0.96767355590885007</v>
      </c>
      <c r="D140" s="19">
        <v>3.2326444091149972E-2</v>
      </c>
      <c r="E140" s="20"/>
      <c r="F140" s="20"/>
      <c r="G140" s="20"/>
      <c r="H140" s="20"/>
      <c r="I140" s="20"/>
      <c r="J140" s="20"/>
      <c r="K140" s="20"/>
      <c r="L140" s="20"/>
      <c r="M140" s="20"/>
      <c r="N140" s="20"/>
      <c r="O140" s="2"/>
      <c r="P140" s="2"/>
      <c r="Q140" s="2"/>
      <c r="R140" s="2"/>
      <c r="S140" s="2"/>
      <c r="T140" s="2"/>
      <c r="U140" s="2"/>
      <c r="V140" s="2"/>
      <c r="W140" s="2"/>
      <c r="X140" s="2"/>
      <c r="Y140" s="2"/>
    </row>
    <row r="141" spans="1:25" s="1" customFormat="1" x14ac:dyDescent="0.25">
      <c r="A141" s="5" t="s">
        <v>10</v>
      </c>
      <c r="B141" s="4">
        <v>1344</v>
      </c>
      <c r="C141" s="19">
        <v>0.96875</v>
      </c>
      <c r="D141" s="19">
        <v>3.125E-2</v>
      </c>
      <c r="E141" s="20"/>
      <c r="F141" s="20"/>
      <c r="G141" s="20"/>
      <c r="H141" s="20"/>
      <c r="I141" s="20"/>
      <c r="J141" s="20"/>
      <c r="K141" s="20"/>
      <c r="L141" s="20"/>
      <c r="M141" s="20"/>
      <c r="N141" s="20"/>
      <c r="O141" s="2"/>
      <c r="P141" s="2"/>
      <c r="Q141" s="2"/>
      <c r="R141" s="2"/>
      <c r="S141" s="2"/>
      <c r="T141" s="2"/>
      <c r="U141" s="2"/>
      <c r="V141" s="2"/>
      <c r="W141" s="2"/>
      <c r="X141" s="2"/>
      <c r="Y141" s="2"/>
    </row>
    <row r="142" spans="1:25" s="1" customFormat="1" x14ac:dyDescent="0.25">
      <c r="A142" s="5" t="s">
        <v>9</v>
      </c>
      <c r="B142" s="4">
        <v>689</v>
      </c>
      <c r="C142" s="19">
        <v>0.97387518142235119</v>
      </c>
      <c r="D142" s="19">
        <v>2.6124818577648767E-2</v>
      </c>
      <c r="E142" s="20"/>
      <c r="F142" s="20"/>
      <c r="G142" s="20"/>
      <c r="H142" s="20"/>
      <c r="I142" s="20"/>
      <c r="J142" s="20"/>
      <c r="K142" s="20"/>
      <c r="L142" s="20"/>
      <c r="M142" s="20"/>
      <c r="N142" s="20"/>
      <c r="O142" s="2"/>
      <c r="P142" s="2"/>
      <c r="Q142" s="2"/>
      <c r="R142" s="2"/>
      <c r="S142" s="2"/>
      <c r="T142" s="2"/>
      <c r="U142" s="2"/>
      <c r="V142" s="2"/>
      <c r="W142" s="2"/>
      <c r="X142" s="2"/>
      <c r="Y142" s="2"/>
    </row>
    <row r="143" spans="1:25" s="1" customFormat="1" x14ac:dyDescent="0.25">
      <c r="A143" s="5" t="s">
        <v>8</v>
      </c>
      <c r="B143" s="4">
        <v>742</v>
      </c>
      <c r="C143" s="19">
        <v>0.96495956873315369</v>
      </c>
      <c r="D143" s="19">
        <v>3.5040431266846361E-2</v>
      </c>
      <c r="E143" s="20"/>
      <c r="F143" s="20"/>
      <c r="G143" s="20"/>
      <c r="H143" s="20"/>
      <c r="I143" s="20"/>
      <c r="J143" s="20"/>
      <c r="K143" s="20"/>
      <c r="L143" s="20"/>
      <c r="M143" s="20"/>
      <c r="N143" s="20"/>
      <c r="O143" s="2"/>
      <c r="P143" s="2"/>
      <c r="Q143" s="2"/>
      <c r="R143" s="2"/>
      <c r="S143" s="2"/>
      <c r="T143" s="2"/>
      <c r="U143" s="2"/>
      <c r="V143" s="2"/>
      <c r="W143" s="2"/>
      <c r="X143" s="2"/>
      <c r="Y143" s="2"/>
    </row>
    <row r="144" spans="1:25" s="1" customFormat="1" x14ac:dyDescent="0.25">
      <c r="A144" s="5" t="s">
        <v>7</v>
      </c>
      <c r="B144" s="4">
        <v>423</v>
      </c>
      <c r="C144" s="19">
        <v>0.96453900709219853</v>
      </c>
      <c r="D144" s="19">
        <v>3.5460992907801421E-2</v>
      </c>
      <c r="E144" s="20"/>
      <c r="F144" s="20"/>
      <c r="G144" s="20"/>
      <c r="H144" s="20"/>
      <c r="I144" s="20"/>
      <c r="J144" s="20"/>
      <c r="K144" s="20"/>
      <c r="L144" s="20"/>
      <c r="M144" s="20"/>
      <c r="N144" s="20"/>
      <c r="O144" s="2"/>
      <c r="P144" s="2"/>
      <c r="Q144" s="2"/>
      <c r="R144" s="2"/>
      <c r="S144" s="2"/>
      <c r="T144" s="2"/>
      <c r="U144" s="2"/>
      <c r="V144" s="2"/>
      <c r="W144" s="2"/>
      <c r="X144" s="2"/>
      <c r="Y144" s="2"/>
    </row>
    <row r="145" spans="1:25" s="1" customFormat="1" x14ac:dyDescent="0.25">
      <c r="A145" s="5" t="s">
        <v>6</v>
      </c>
      <c r="B145" s="4">
        <v>576</v>
      </c>
      <c r="C145" s="19">
        <v>0.96354166666666663</v>
      </c>
      <c r="D145" s="19">
        <v>3.6458333333333336E-2</v>
      </c>
      <c r="E145" s="20"/>
      <c r="F145" s="20"/>
      <c r="G145" s="20"/>
      <c r="H145" s="20"/>
      <c r="I145" s="20"/>
      <c r="J145" s="20"/>
      <c r="K145" s="20"/>
      <c r="L145" s="20"/>
      <c r="M145" s="20"/>
      <c r="N145" s="20"/>
      <c r="O145" s="2"/>
      <c r="P145" s="2"/>
      <c r="Q145" s="2"/>
      <c r="R145" s="2"/>
      <c r="S145" s="2"/>
      <c r="T145" s="2"/>
      <c r="U145" s="2"/>
      <c r="V145" s="2"/>
      <c r="W145" s="2"/>
      <c r="X145" s="2"/>
      <c r="Y145" s="2"/>
    </row>
    <row r="146" spans="1:25" s="1" customFormat="1" x14ac:dyDescent="0.25">
      <c r="A146" s="5" t="s">
        <v>5</v>
      </c>
      <c r="B146" s="4">
        <v>2181</v>
      </c>
      <c r="C146" s="19">
        <v>0.96698762035763408</v>
      </c>
      <c r="D146" s="19">
        <v>3.3012379642365884E-2</v>
      </c>
      <c r="E146" s="20"/>
      <c r="F146" s="20"/>
      <c r="G146" s="20"/>
      <c r="H146" s="20"/>
      <c r="I146" s="20"/>
      <c r="J146" s="20"/>
      <c r="K146" s="20"/>
      <c r="L146" s="20"/>
      <c r="M146" s="20"/>
      <c r="N146" s="20"/>
      <c r="O146" s="2"/>
      <c r="P146" s="2"/>
      <c r="Q146" s="2"/>
      <c r="R146" s="2"/>
      <c r="S146" s="2"/>
      <c r="T146" s="2"/>
      <c r="U146" s="2"/>
      <c r="V146" s="2"/>
      <c r="W146" s="2"/>
      <c r="X146" s="2"/>
      <c r="Y146" s="2"/>
    </row>
    <row r="147" spans="1:25" s="1" customFormat="1" x14ac:dyDescent="0.25">
      <c r="A147" s="5" t="s">
        <v>4</v>
      </c>
      <c r="B147" s="4">
        <v>1470</v>
      </c>
      <c r="C147" s="19">
        <v>0.96870748299319731</v>
      </c>
      <c r="D147" s="19">
        <v>3.1292517006802724E-2</v>
      </c>
      <c r="E147" s="20"/>
      <c r="F147" s="20"/>
      <c r="G147" s="20"/>
      <c r="H147" s="20"/>
      <c r="I147" s="20"/>
      <c r="J147" s="20"/>
      <c r="K147" s="20"/>
      <c r="L147" s="20"/>
      <c r="M147" s="20"/>
      <c r="N147" s="20"/>
      <c r="O147" s="2"/>
      <c r="P147" s="2"/>
      <c r="Q147" s="2"/>
      <c r="R147" s="2"/>
      <c r="S147" s="2"/>
      <c r="T147" s="2"/>
      <c r="U147" s="2"/>
      <c r="V147" s="2"/>
      <c r="W147" s="2"/>
      <c r="X147" s="2"/>
      <c r="Y147" s="2"/>
    </row>
    <row r="148" spans="1:25" s="1" customFormat="1" x14ac:dyDescent="0.25">
      <c r="A148" s="5" t="s">
        <v>3</v>
      </c>
      <c r="B148" s="4">
        <v>999</v>
      </c>
      <c r="C148" s="19">
        <v>0.9529529529529529</v>
      </c>
      <c r="D148" s="19">
        <v>4.7047047047047048E-2</v>
      </c>
      <c r="E148" s="20"/>
      <c r="F148" s="20"/>
      <c r="G148" s="20"/>
      <c r="H148" s="20"/>
      <c r="I148" s="20"/>
      <c r="J148" s="20"/>
      <c r="K148" s="20"/>
      <c r="L148" s="20"/>
      <c r="M148" s="20"/>
      <c r="N148" s="20"/>
      <c r="O148" s="2"/>
      <c r="P148" s="2"/>
      <c r="Q148" s="2"/>
      <c r="R148" s="2"/>
      <c r="S148" s="2"/>
      <c r="T148" s="2"/>
      <c r="U148" s="2"/>
      <c r="V148" s="2"/>
      <c r="W148" s="2"/>
      <c r="X148" s="2"/>
      <c r="Y148" s="2"/>
    </row>
    <row r="149" spans="1:25" s="1" customFormat="1" x14ac:dyDescent="0.25">
      <c r="A149" s="5" t="s">
        <v>2</v>
      </c>
      <c r="B149" s="4">
        <v>1557</v>
      </c>
      <c r="C149" s="19">
        <v>0.97687861271676302</v>
      </c>
      <c r="D149" s="19">
        <v>2.3121387283236993E-2</v>
      </c>
      <c r="E149" s="20"/>
      <c r="F149" s="20"/>
      <c r="G149" s="20"/>
      <c r="H149" s="20"/>
      <c r="I149" s="20"/>
      <c r="J149" s="20"/>
      <c r="K149" s="20"/>
      <c r="L149" s="20"/>
      <c r="M149" s="20"/>
      <c r="N149" s="20"/>
      <c r="O149" s="2"/>
      <c r="P149" s="2"/>
      <c r="Q149" s="2"/>
      <c r="R149" s="2"/>
      <c r="S149" s="2"/>
      <c r="T149" s="2"/>
      <c r="U149" s="2"/>
      <c r="V149" s="2"/>
      <c r="W149" s="2"/>
      <c r="X149" s="2"/>
      <c r="Y149" s="2"/>
    </row>
    <row r="150" spans="1:25" s="1" customFormat="1" x14ac:dyDescent="0.25">
      <c r="A150" s="5" t="s">
        <v>1</v>
      </c>
      <c r="B150" s="4">
        <v>461</v>
      </c>
      <c r="C150" s="19">
        <v>0.97180043383947934</v>
      </c>
      <c r="D150" s="19">
        <v>2.8199566160520606E-2</v>
      </c>
      <c r="E150" s="20"/>
      <c r="F150" s="20"/>
      <c r="G150" s="20"/>
      <c r="H150" s="20"/>
      <c r="I150" s="20"/>
      <c r="J150" s="20"/>
      <c r="K150" s="20"/>
      <c r="L150" s="20"/>
      <c r="M150" s="20"/>
      <c r="N150" s="20"/>
      <c r="O150" s="2"/>
      <c r="P150" s="2"/>
      <c r="Q150" s="2"/>
      <c r="R150" s="2"/>
      <c r="S150" s="2"/>
      <c r="T150" s="2"/>
      <c r="U150" s="2"/>
      <c r="V150" s="2"/>
      <c r="W150" s="2"/>
      <c r="X150" s="2"/>
      <c r="Y150" s="2"/>
    </row>
    <row r="151" spans="1:25" s="1" customFormat="1" x14ac:dyDescent="0.25">
      <c r="A151" s="5" t="s">
        <v>0</v>
      </c>
      <c r="B151" s="4">
        <v>711</v>
      </c>
      <c r="C151" s="19">
        <v>0.96343178621659631</v>
      </c>
      <c r="D151" s="19">
        <v>3.6568213783403657E-2</v>
      </c>
      <c r="E151" s="20"/>
      <c r="F151" s="20"/>
      <c r="G151" s="20"/>
      <c r="H151" s="20"/>
      <c r="I151" s="20"/>
      <c r="J151" s="20"/>
      <c r="K151" s="20"/>
      <c r="L151" s="20"/>
      <c r="M151" s="20"/>
      <c r="N151" s="20"/>
      <c r="O151" s="2"/>
      <c r="P151" s="2"/>
      <c r="Q151" s="2"/>
      <c r="R151" s="2"/>
      <c r="S151" s="2"/>
      <c r="T151" s="2"/>
      <c r="U151" s="2"/>
      <c r="V151" s="2"/>
      <c r="W151" s="2"/>
      <c r="X151" s="2"/>
      <c r="Y151" s="2"/>
    </row>
    <row r="152" spans="1:25" s="1" customFormat="1" x14ac:dyDescent="0.25">
      <c r="C152" s="18"/>
      <c r="D152" s="18"/>
      <c r="E152" s="18"/>
      <c r="F152" s="18"/>
      <c r="G152" s="18"/>
      <c r="H152" s="18"/>
      <c r="I152" s="18"/>
      <c r="J152" s="18"/>
      <c r="K152" s="18"/>
      <c r="L152" s="18"/>
      <c r="M152" s="18"/>
      <c r="N152" s="18"/>
    </row>
    <row r="153" spans="1:25" s="1" customFormat="1" x14ac:dyDescent="0.25">
      <c r="A153" s="1" t="s">
        <v>310</v>
      </c>
      <c r="C153" s="18"/>
      <c r="D153" s="18"/>
      <c r="E153" s="18"/>
      <c r="F153" s="18"/>
      <c r="G153" s="18"/>
      <c r="H153" s="18"/>
      <c r="I153" s="18"/>
      <c r="J153" s="18"/>
      <c r="K153" s="18"/>
      <c r="L153" s="18"/>
      <c r="M153" s="18"/>
      <c r="N153" s="18"/>
    </row>
    <row r="154" spans="1:25" s="1" customFormat="1" x14ac:dyDescent="0.25">
      <c r="C154" s="18"/>
      <c r="D154" s="18"/>
      <c r="E154" s="18"/>
      <c r="F154" s="18"/>
      <c r="G154" s="18"/>
      <c r="H154" s="18"/>
      <c r="I154" s="18"/>
      <c r="J154" s="18"/>
      <c r="K154" s="18"/>
      <c r="L154" s="18"/>
      <c r="M154" s="18"/>
      <c r="N154" s="18"/>
    </row>
    <row r="155" spans="1:25" s="1" customFormat="1" x14ac:dyDescent="0.25">
      <c r="A155" s="7" t="s">
        <v>16</v>
      </c>
      <c r="B155" s="7" t="s">
        <v>15</v>
      </c>
      <c r="C155" s="10" t="s">
        <v>14</v>
      </c>
      <c r="D155" s="10" t="s">
        <v>43</v>
      </c>
      <c r="E155" s="9"/>
      <c r="F155" s="9"/>
      <c r="G155" s="9"/>
      <c r="H155" s="9"/>
      <c r="I155" s="9"/>
      <c r="J155" s="9"/>
      <c r="K155" s="9"/>
      <c r="L155" s="9"/>
      <c r="M155" s="9"/>
      <c r="N155" s="9"/>
      <c r="O155" s="8"/>
      <c r="P155" s="8"/>
      <c r="Q155" s="8"/>
      <c r="R155" s="8"/>
      <c r="S155" s="8"/>
      <c r="T155" s="8"/>
      <c r="U155" s="8"/>
      <c r="V155" s="8"/>
      <c r="W155" s="8"/>
      <c r="X155" s="8"/>
      <c r="Y155" s="8"/>
    </row>
    <row r="156" spans="1:25" s="1" customFormat="1" x14ac:dyDescent="0.25">
      <c r="A156" s="6" t="s">
        <v>11</v>
      </c>
      <c r="B156" s="4">
        <v>3574</v>
      </c>
      <c r="C156" s="19">
        <v>0.56183547845551207</v>
      </c>
      <c r="D156" s="19">
        <v>0.43816452154448798</v>
      </c>
      <c r="E156" s="20"/>
      <c r="F156" s="20"/>
      <c r="G156" s="20"/>
      <c r="H156" s="20"/>
      <c r="I156" s="20"/>
      <c r="J156" s="20"/>
      <c r="K156" s="20"/>
      <c r="L156" s="20"/>
      <c r="M156" s="20"/>
      <c r="N156" s="20"/>
      <c r="O156" s="2"/>
      <c r="P156" s="2"/>
      <c r="Q156" s="2"/>
      <c r="R156" s="2"/>
      <c r="S156" s="2"/>
      <c r="T156" s="2"/>
      <c r="U156" s="2"/>
      <c r="V156" s="2"/>
      <c r="W156" s="2"/>
      <c r="X156" s="2"/>
      <c r="Y156" s="2"/>
    </row>
    <row r="157" spans="1:25" s="1" customFormat="1" x14ac:dyDescent="0.25">
      <c r="A157" s="5" t="s">
        <v>10</v>
      </c>
      <c r="B157" s="4">
        <v>1291</v>
      </c>
      <c r="C157" s="19">
        <v>0.62742060418280399</v>
      </c>
      <c r="D157" s="19">
        <v>0.37257939581719596</v>
      </c>
      <c r="E157" s="20"/>
      <c r="F157" s="20"/>
      <c r="G157" s="20"/>
      <c r="H157" s="20"/>
      <c r="I157" s="20"/>
      <c r="J157" s="20"/>
      <c r="K157" s="20"/>
      <c r="L157" s="20"/>
      <c r="M157" s="20"/>
      <c r="N157" s="20"/>
      <c r="O157" s="2"/>
      <c r="P157" s="2"/>
      <c r="Q157" s="2"/>
      <c r="R157" s="2"/>
      <c r="S157" s="2"/>
      <c r="T157" s="2"/>
      <c r="U157" s="2"/>
      <c r="V157" s="2"/>
      <c r="W157" s="2"/>
      <c r="X157" s="2"/>
      <c r="Y157" s="2"/>
    </row>
    <row r="158" spans="1:25" s="1" customFormat="1" x14ac:dyDescent="0.25">
      <c r="A158" s="5" t="s">
        <v>9</v>
      </c>
      <c r="B158" s="4">
        <v>640</v>
      </c>
      <c r="C158" s="19">
        <v>0.61875000000000002</v>
      </c>
      <c r="D158" s="19">
        <v>0.38124999999999998</v>
      </c>
      <c r="E158" s="20"/>
      <c r="F158" s="20"/>
      <c r="G158" s="20"/>
      <c r="H158" s="20"/>
      <c r="I158" s="20"/>
      <c r="J158" s="20"/>
      <c r="K158" s="20"/>
      <c r="L158" s="20"/>
      <c r="M158" s="20"/>
      <c r="N158" s="20"/>
      <c r="O158" s="2"/>
      <c r="P158" s="2"/>
      <c r="Q158" s="2"/>
      <c r="R158" s="2"/>
      <c r="S158" s="2"/>
      <c r="T158" s="2"/>
      <c r="U158" s="2"/>
      <c r="V158" s="2"/>
      <c r="W158" s="2"/>
      <c r="X158" s="2"/>
      <c r="Y158" s="2"/>
    </row>
    <row r="159" spans="1:25" s="1" customFormat="1" x14ac:dyDescent="0.25">
      <c r="A159" s="5" t="s">
        <v>8</v>
      </c>
      <c r="B159" s="4">
        <v>701</v>
      </c>
      <c r="C159" s="19">
        <v>0.46362339514978601</v>
      </c>
      <c r="D159" s="19">
        <v>0.53637660485021399</v>
      </c>
      <c r="E159" s="20"/>
      <c r="F159" s="20"/>
      <c r="G159" s="20"/>
      <c r="H159" s="20"/>
      <c r="I159" s="20"/>
      <c r="J159" s="20"/>
      <c r="K159" s="20"/>
      <c r="L159" s="20"/>
      <c r="M159" s="20"/>
      <c r="N159" s="20"/>
      <c r="O159" s="2"/>
      <c r="P159" s="2"/>
      <c r="Q159" s="2"/>
      <c r="R159" s="2"/>
      <c r="S159" s="2"/>
      <c r="T159" s="2"/>
      <c r="U159" s="2"/>
      <c r="V159" s="2"/>
      <c r="W159" s="2"/>
      <c r="X159" s="2"/>
      <c r="Y159" s="2"/>
    </row>
    <row r="160" spans="1:25" s="1" customFormat="1" x14ac:dyDescent="0.25">
      <c r="A160" s="5" t="s">
        <v>7</v>
      </c>
      <c r="B160" s="4">
        <v>402</v>
      </c>
      <c r="C160" s="19">
        <v>0.45771144278606968</v>
      </c>
      <c r="D160" s="19">
        <v>0.54228855721393032</v>
      </c>
      <c r="E160" s="20"/>
      <c r="F160" s="20"/>
      <c r="G160" s="20"/>
      <c r="H160" s="20"/>
      <c r="I160" s="20"/>
      <c r="J160" s="20"/>
      <c r="K160" s="20"/>
      <c r="L160" s="20"/>
      <c r="M160" s="20"/>
      <c r="N160" s="20"/>
      <c r="O160" s="2"/>
      <c r="P160" s="2"/>
      <c r="Q160" s="2"/>
      <c r="R160" s="2"/>
      <c r="S160" s="2"/>
      <c r="T160" s="2"/>
      <c r="U160" s="2"/>
      <c r="V160" s="2"/>
      <c r="W160" s="2"/>
      <c r="X160" s="2"/>
      <c r="Y160" s="2"/>
    </row>
    <row r="161" spans="1:25" s="1" customFormat="1" x14ac:dyDescent="0.25">
      <c r="A161" s="5" t="s">
        <v>6</v>
      </c>
      <c r="B161" s="4">
        <v>540</v>
      </c>
      <c r="C161" s="19">
        <v>0.54259259259259263</v>
      </c>
      <c r="D161" s="19">
        <v>0.45740740740740743</v>
      </c>
      <c r="E161" s="20"/>
      <c r="F161" s="20"/>
      <c r="G161" s="20"/>
      <c r="H161" s="20"/>
      <c r="I161" s="20"/>
      <c r="J161" s="20"/>
      <c r="K161" s="20"/>
      <c r="L161" s="20"/>
      <c r="M161" s="20"/>
      <c r="N161" s="20"/>
      <c r="O161" s="2"/>
      <c r="P161" s="2"/>
      <c r="Q161" s="2"/>
      <c r="R161" s="2"/>
      <c r="S161" s="2"/>
      <c r="T161" s="2"/>
      <c r="U161" s="2"/>
      <c r="V161" s="2"/>
      <c r="W161" s="2"/>
      <c r="X161" s="2"/>
      <c r="Y161" s="2"/>
    </row>
    <row r="162" spans="1:25" s="1" customFormat="1" x14ac:dyDescent="0.25">
      <c r="A162" s="5" t="s">
        <v>5</v>
      </c>
      <c r="B162" s="4">
        <v>2077</v>
      </c>
      <c r="C162" s="19">
        <v>0.45594607607125665</v>
      </c>
      <c r="D162" s="19">
        <v>0.54405392392874341</v>
      </c>
      <c r="E162" s="20"/>
      <c r="F162" s="20"/>
      <c r="G162" s="20"/>
      <c r="H162" s="20"/>
      <c r="I162" s="20"/>
      <c r="J162" s="20"/>
      <c r="K162" s="20"/>
      <c r="L162" s="20"/>
      <c r="M162" s="20"/>
      <c r="N162" s="20"/>
      <c r="O162" s="2"/>
      <c r="P162" s="2"/>
      <c r="Q162" s="2"/>
      <c r="R162" s="2"/>
      <c r="S162" s="2"/>
      <c r="T162" s="2"/>
      <c r="U162" s="2"/>
      <c r="V162" s="2"/>
      <c r="W162" s="2"/>
      <c r="X162" s="2"/>
      <c r="Y162" s="2"/>
    </row>
    <row r="163" spans="1:25" s="1" customFormat="1" x14ac:dyDescent="0.25">
      <c r="A163" s="5" t="s">
        <v>4</v>
      </c>
      <c r="B163" s="4">
        <v>1397</v>
      </c>
      <c r="C163" s="19">
        <v>0.71939871152469581</v>
      </c>
      <c r="D163" s="19">
        <v>0.28060128847530424</v>
      </c>
      <c r="E163" s="20"/>
      <c r="F163" s="20"/>
      <c r="G163" s="20"/>
      <c r="H163" s="20"/>
      <c r="I163" s="20"/>
      <c r="J163" s="20"/>
      <c r="K163" s="20"/>
      <c r="L163" s="20"/>
      <c r="M163" s="20"/>
      <c r="N163" s="20"/>
      <c r="O163" s="2"/>
      <c r="P163" s="2"/>
      <c r="Q163" s="2"/>
      <c r="R163" s="2"/>
      <c r="S163" s="2"/>
      <c r="T163" s="2"/>
      <c r="U163" s="2"/>
      <c r="V163" s="2"/>
      <c r="W163" s="2"/>
      <c r="X163" s="2"/>
      <c r="Y163" s="2"/>
    </row>
    <row r="164" spans="1:25" s="1" customFormat="1" x14ac:dyDescent="0.25">
      <c r="A164" s="5" t="s">
        <v>3</v>
      </c>
      <c r="B164" s="4">
        <v>938</v>
      </c>
      <c r="C164" s="19">
        <v>0.51599147121535183</v>
      </c>
      <c r="D164" s="19">
        <v>0.48400852878464817</v>
      </c>
      <c r="E164" s="20"/>
      <c r="F164" s="20"/>
      <c r="G164" s="20"/>
      <c r="H164" s="20"/>
      <c r="I164" s="20"/>
      <c r="J164" s="20"/>
      <c r="K164" s="20"/>
      <c r="L164" s="20"/>
      <c r="M164" s="20"/>
      <c r="N164" s="20"/>
      <c r="O164" s="2"/>
      <c r="P164" s="2"/>
      <c r="Q164" s="2"/>
      <c r="R164" s="2"/>
      <c r="S164" s="2"/>
      <c r="T164" s="2"/>
      <c r="U164" s="2"/>
      <c r="V164" s="2"/>
      <c r="W164" s="2"/>
      <c r="X164" s="2"/>
      <c r="Y164" s="2"/>
    </row>
    <row r="165" spans="1:25" s="1" customFormat="1" x14ac:dyDescent="0.25">
      <c r="A165" s="5" t="s">
        <v>2</v>
      </c>
      <c r="B165" s="4">
        <v>1474</v>
      </c>
      <c r="C165" s="19">
        <v>0.53663500678426057</v>
      </c>
      <c r="D165" s="19">
        <v>0.46336499321573948</v>
      </c>
      <c r="E165" s="20"/>
      <c r="F165" s="20"/>
      <c r="G165" s="20"/>
      <c r="H165" s="20"/>
      <c r="I165" s="20"/>
      <c r="J165" s="20"/>
      <c r="K165" s="20"/>
      <c r="L165" s="20"/>
      <c r="M165" s="20"/>
      <c r="N165" s="20"/>
      <c r="O165" s="2"/>
      <c r="P165" s="2"/>
      <c r="Q165" s="2"/>
      <c r="R165" s="2"/>
      <c r="S165" s="2"/>
      <c r="T165" s="2"/>
      <c r="U165" s="2"/>
      <c r="V165" s="2"/>
      <c r="W165" s="2"/>
      <c r="X165" s="2"/>
      <c r="Y165" s="2"/>
    </row>
    <row r="166" spans="1:25" s="1" customFormat="1" x14ac:dyDescent="0.25">
      <c r="A166" s="5" t="s">
        <v>1</v>
      </c>
      <c r="B166" s="4">
        <v>441</v>
      </c>
      <c r="C166" s="19">
        <v>0.58049886621315194</v>
      </c>
      <c r="D166" s="19">
        <v>0.41950113378684806</v>
      </c>
      <c r="E166" s="20"/>
      <c r="F166" s="20"/>
      <c r="G166" s="20"/>
      <c r="H166" s="20"/>
      <c r="I166" s="20"/>
      <c r="J166" s="20"/>
      <c r="K166" s="20"/>
      <c r="L166" s="20"/>
      <c r="M166" s="20"/>
      <c r="N166" s="20"/>
      <c r="O166" s="2"/>
      <c r="P166" s="2"/>
      <c r="Q166" s="2"/>
      <c r="R166" s="2"/>
      <c r="S166" s="2"/>
      <c r="T166" s="2"/>
      <c r="U166" s="2"/>
      <c r="V166" s="2"/>
      <c r="W166" s="2"/>
      <c r="X166" s="2"/>
      <c r="Y166" s="2"/>
    </row>
    <row r="167" spans="1:25" s="1" customFormat="1" x14ac:dyDescent="0.25">
      <c r="A167" s="5" t="s">
        <v>0</v>
      </c>
      <c r="B167" s="4">
        <v>678</v>
      </c>
      <c r="C167" s="19">
        <v>0.65929203539823011</v>
      </c>
      <c r="D167" s="19">
        <v>0.34070796460176989</v>
      </c>
      <c r="E167" s="20"/>
      <c r="F167" s="20"/>
      <c r="G167" s="20"/>
      <c r="H167" s="20"/>
      <c r="I167" s="20"/>
      <c r="J167" s="20"/>
      <c r="K167" s="20"/>
      <c r="L167" s="20"/>
      <c r="M167" s="20"/>
      <c r="N167" s="20"/>
      <c r="O167" s="2"/>
      <c r="P167" s="2"/>
      <c r="Q167" s="2"/>
      <c r="R167" s="2"/>
      <c r="S167" s="2"/>
      <c r="T167" s="2"/>
      <c r="U167" s="2"/>
      <c r="V167" s="2"/>
      <c r="W167" s="2"/>
      <c r="X167" s="2"/>
      <c r="Y167" s="2"/>
    </row>
    <row r="168" spans="1:25" s="1" customFormat="1" x14ac:dyDescent="0.25">
      <c r="C168" s="18"/>
      <c r="D168" s="18"/>
      <c r="E168" s="18"/>
      <c r="F168" s="18"/>
      <c r="G168" s="18"/>
      <c r="H168" s="18"/>
      <c r="I168" s="18"/>
      <c r="J168" s="18"/>
      <c r="K168" s="18"/>
      <c r="L168" s="18"/>
      <c r="M168" s="18"/>
      <c r="N168" s="18"/>
    </row>
    <row r="169" spans="1:25" s="1" customFormat="1" x14ac:dyDescent="0.25">
      <c r="A169" s="1" t="s">
        <v>311</v>
      </c>
      <c r="C169" s="18"/>
      <c r="D169" s="18"/>
      <c r="E169" s="18"/>
      <c r="F169" s="18"/>
      <c r="G169" s="18"/>
      <c r="H169" s="18"/>
      <c r="I169" s="18"/>
      <c r="J169" s="18"/>
      <c r="K169" s="18"/>
      <c r="L169" s="18"/>
      <c r="M169" s="18"/>
      <c r="N169" s="18"/>
    </row>
    <row r="170" spans="1:25" s="1" customFormat="1" x14ac:dyDescent="0.25">
      <c r="C170" s="18"/>
      <c r="D170" s="18"/>
      <c r="E170" s="18"/>
      <c r="F170" s="18"/>
      <c r="G170" s="18"/>
      <c r="H170" s="18"/>
      <c r="I170" s="18"/>
      <c r="J170" s="18"/>
      <c r="K170" s="18"/>
      <c r="L170" s="18"/>
      <c r="M170" s="18"/>
      <c r="N170" s="18"/>
    </row>
    <row r="171" spans="1:25" s="1" customFormat="1" ht="45" x14ac:dyDescent="0.25">
      <c r="A171" s="7" t="s">
        <v>16</v>
      </c>
      <c r="B171" s="7" t="s">
        <v>15</v>
      </c>
      <c r="C171" s="10" t="s">
        <v>312</v>
      </c>
      <c r="D171" s="10" t="s">
        <v>313</v>
      </c>
      <c r="E171" s="10" t="s">
        <v>314</v>
      </c>
      <c r="F171" s="9"/>
      <c r="G171" s="9"/>
      <c r="H171" s="9"/>
      <c r="I171" s="9"/>
      <c r="J171" s="9"/>
      <c r="K171" s="9"/>
      <c r="L171" s="9"/>
      <c r="M171" s="9"/>
      <c r="N171" s="9"/>
      <c r="O171" s="8"/>
      <c r="P171" s="8"/>
      <c r="Q171" s="8"/>
      <c r="R171" s="8"/>
      <c r="S171" s="8"/>
      <c r="T171" s="8"/>
      <c r="U171" s="8"/>
      <c r="V171" s="8"/>
      <c r="W171" s="8"/>
      <c r="X171" s="8"/>
      <c r="Y171" s="8"/>
    </row>
    <row r="172" spans="1:25" s="1" customFormat="1" x14ac:dyDescent="0.25">
      <c r="A172" s="6" t="s">
        <v>11</v>
      </c>
      <c r="B172" s="4">
        <v>3602</v>
      </c>
      <c r="C172" s="19">
        <v>0.45391449194891725</v>
      </c>
      <c r="D172" s="19">
        <v>0.48528595224875071</v>
      </c>
      <c r="E172" s="19">
        <v>6.0799555802332039E-2</v>
      </c>
      <c r="F172" s="20"/>
      <c r="G172" s="20"/>
      <c r="H172" s="20"/>
      <c r="I172" s="20"/>
      <c r="J172" s="20"/>
      <c r="K172" s="20"/>
      <c r="L172" s="20"/>
      <c r="M172" s="20"/>
      <c r="N172" s="20"/>
      <c r="O172" s="2"/>
      <c r="P172" s="2"/>
      <c r="Q172" s="2"/>
      <c r="R172" s="2"/>
      <c r="S172" s="2"/>
      <c r="T172" s="2"/>
      <c r="U172" s="2"/>
      <c r="V172" s="2"/>
      <c r="W172" s="2"/>
      <c r="X172" s="2"/>
      <c r="Y172" s="2"/>
    </row>
    <row r="173" spans="1:25" s="1" customFormat="1" x14ac:dyDescent="0.25">
      <c r="A173" s="5" t="s">
        <v>10</v>
      </c>
      <c r="B173" s="4">
        <v>1298</v>
      </c>
      <c r="C173" s="19">
        <v>0.3967642526964561</v>
      </c>
      <c r="D173" s="19">
        <v>0.55546995377503849</v>
      </c>
      <c r="E173" s="19">
        <v>4.7765793528505393E-2</v>
      </c>
      <c r="F173" s="20"/>
      <c r="G173" s="20"/>
      <c r="H173" s="20"/>
      <c r="I173" s="20"/>
      <c r="J173" s="20"/>
      <c r="K173" s="20"/>
      <c r="L173" s="20"/>
      <c r="M173" s="20"/>
      <c r="N173" s="20"/>
      <c r="O173" s="2"/>
      <c r="P173" s="2"/>
      <c r="Q173" s="2"/>
      <c r="R173" s="2"/>
      <c r="S173" s="2"/>
      <c r="T173" s="2"/>
      <c r="U173" s="2"/>
      <c r="V173" s="2"/>
      <c r="W173" s="2"/>
      <c r="X173" s="2"/>
      <c r="Y173" s="2"/>
    </row>
    <row r="174" spans="1:25" s="1" customFormat="1" x14ac:dyDescent="0.25">
      <c r="A174" s="5" t="s">
        <v>9</v>
      </c>
      <c r="B174" s="4">
        <v>660</v>
      </c>
      <c r="C174" s="19">
        <v>0.58030303030303032</v>
      </c>
      <c r="D174" s="19">
        <v>0.33787878787878789</v>
      </c>
      <c r="E174" s="19">
        <v>8.1818181818181818E-2</v>
      </c>
      <c r="F174" s="20"/>
      <c r="G174" s="20"/>
      <c r="H174" s="20"/>
      <c r="I174" s="20"/>
      <c r="J174" s="20"/>
      <c r="K174" s="20"/>
      <c r="L174" s="20"/>
      <c r="M174" s="20"/>
      <c r="N174" s="20"/>
      <c r="O174" s="2"/>
      <c r="P174" s="2"/>
      <c r="Q174" s="2"/>
      <c r="R174" s="2"/>
      <c r="S174" s="2"/>
      <c r="T174" s="2"/>
      <c r="U174" s="2"/>
      <c r="V174" s="2"/>
      <c r="W174" s="2"/>
      <c r="X174" s="2"/>
      <c r="Y174" s="2"/>
    </row>
    <row r="175" spans="1:25" s="1" customFormat="1" x14ac:dyDescent="0.25">
      <c r="A175" s="5" t="s">
        <v>8</v>
      </c>
      <c r="B175" s="4">
        <v>702</v>
      </c>
      <c r="C175" s="19">
        <v>0.42592592592592593</v>
      </c>
      <c r="D175" s="19">
        <v>0.51709401709401714</v>
      </c>
      <c r="E175" s="19">
        <v>5.6980056980056981E-2</v>
      </c>
      <c r="F175" s="20"/>
      <c r="G175" s="20"/>
      <c r="H175" s="20"/>
      <c r="I175" s="20"/>
      <c r="J175" s="20"/>
      <c r="K175" s="20"/>
      <c r="L175" s="20"/>
      <c r="M175" s="20"/>
      <c r="N175" s="20"/>
      <c r="O175" s="2"/>
      <c r="P175" s="2"/>
      <c r="Q175" s="2"/>
      <c r="R175" s="2"/>
      <c r="S175" s="2"/>
      <c r="T175" s="2"/>
      <c r="U175" s="2"/>
      <c r="V175" s="2"/>
      <c r="W175" s="2"/>
      <c r="X175" s="2"/>
      <c r="Y175" s="2"/>
    </row>
    <row r="176" spans="1:25" s="1" customFormat="1" x14ac:dyDescent="0.25">
      <c r="A176" s="5" t="s">
        <v>7</v>
      </c>
      <c r="B176" s="4">
        <v>409</v>
      </c>
      <c r="C176" s="19">
        <v>0.39853300733496333</v>
      </c>
      <c r="D176" s="19">
        <v>0.54278728606356963</v>
      </c>
      <c r="E176" s="19">
        <v>5.8679706601466992E-2</v>
      </c>
      <c r="F176" s="20"/>
      <c r="G176" s="20"/>
      <c r="H176" s="20"/>
      <c r="I176" s="20"/>
      <c r="J176" s="20"/>
      <c r="K176" s="20"/>
      <c r="L176" s="20"/>
      <c r="M176" s="20"/>
      <c r="N176" s="20"/>
      <c r="O176" s="2"/>
      <c r="P176" s="2"/>
      <c r="Q176" s="2"/>
      <c r="R176" s="2"/>
      <c r="S176" s="2"/>
      <c r="T176" s="2"/>
      <c r="U176" s="2"/>
      <c r="V176" s="2"/>
      <c r="W176" s="2"/>
      <c r="X176" s="2"/>
      <c r="Y176" s="2"/>
    </row>
    <row r="177" spans="1:25" s="1" customFormat="1" x14ac:dyDescent="0.25">
      <c r="A177" s="5" t="s">
        <v>6</v>
      </c>
      <c r="B177" s="4">
        <v>533</v>
      </c>
      <c r="C177" s="19">
        <v>0.51594746716697937</v>
      </c>
      <c r="D177" s="19">
        <v>0.41088180112570355</v>
      </c>
      <c r="E177" s="19">
        <v>7.3170731707317069E-2</v>
      </c>
      <c r="F177" s="20"/>
      <c r="G177" s="20"/>
      <c r="H177" s="20"/>
      <c r="I177" s="20"/>
      <c r="J177" s="20"/>
      <c r="K177" s="20"/>
      <c r="L177" s="20"/>
      <c r="M177" s="20"/>
      <c r="N177" s="20"/>
      <c r="O177" s="2"/>
      <c r="P177" s="2"/>
      <c r="Q177" s="2"/>
      <c r="R177" s="2"/>
      <c r="S177" s="2"/>
      <c r="T177" s="2"/>
      <c r="U177" s="2"/>
      <c r="V177" s="2"/>
      <c r="W177" s="2"/>
      <c r="X177" s="2"/>
      <c r="Y177" s="2"/>
    </row>
    <row r="178" spans="1:25" s="1" customFormat="1" x14ac:dyDescent="0.25">
      <c r="A178" s="5" t="s">
        <v>5</v>
      </c>
      <c r="B178" s="4">
        <v>2074</v>
      </c>
      <c r="C178" s="19">
        <v>0.3939247830279653</v>
      </c>
      <c r="D178" s="19">
        <v>0.51157184185149474</v>
      </c>
      <c r="E178" s="19">
        <v>9.4503375120540023E-2</v>
      </c>
      <c r="F178" s="20"/>
      <c r="G178" s="20"/>
      <c r="H178" s="20"/>
      <c r="I178" s="20"/>
      <c r="J178" s="20"/>
      <c r="K178" s="20"/>
      <c r="L178" s="20"/>
      <c r="M178" s="20"/>
      <c r="N178" s="20"/>
      <c r="O178" s="2"/>
      <c r="P178" s="2"/>
      <c r="Q178" s="2"/>
      <c r="R178" s="2"/>
      <c r="S178" s="2"/>
      <c r="T178" s="2"/>
      <c r="U178" s="2"/>
      <c r="V178" s="2"/>
      <c r="W178" s="2"/>
      <c r="X178" s="2"/>
      <c r="Y178" s="2"/>
    </row>
    <row r="179" spans="1:25" s="1" customFormat="1" x14ac:dyDescent="0.25">
      <c r="A179" s="5" t="s">
        <v>4</v>
      </c>
      <c r="B179" s="4">
        <v>1425</v>
      </c>
      <c r="C179" s="19">
        <v>0.53543859649122805</v>
      </c>
      <c r="D179" s="19">
        <v>0.45192982456140351</v>
      </c>
      <c r="E179" s="19">
        <v>1.2631578947368421E-2</v>
      </c>
      <c r="F179" s="20"/>
      <c r="G179" s="20"/>
      <c r="H179" s="20"/>
      <c r="I179" s="20"/>
      <c r="J179" s="20"/>
      <c r="K179" s="20"/>
      <c r="L179" s="20"/>
      <c r="M179" s="20"/>
      <c r="N179" s="20"/>
      <c r="O179" s="2"/>
      <c r="P179" s="2"/>
      <c r="Q179" s="2"/>
      <c r="R179" s="2"/>
      <c r="S179" s="2"/>
      <c r="T179" s="2"/>
      <c r="U179" s="2"/>
      <c r="V179" s="2"/>
      <c r="W179" s="2"/>
      <c r="X179" s="2"/>
      <c r="Y179" s="2"/>
    </row>
    <row r="180" spans="1:25" s="1" customFormat="1" x14ac:dyDescent="0.25">
      <c r="A180" s="5" t="s">
        <v>3</v>
      </c>
      <c r="B180" s="4">
        <v>944</v>
      </c>
      <c r="C180" s="19">
        <v>0.4597457627118644</v>
      </c>
      <c r="D180" s="19">
        <v>0.4586864406779661</v>
      </c>
      <c r="E180" s="19">
        <v>8.1567796610169496E-2</v>
      </c>
      <c r="F180" s="20"/>
      <c r="G180" s="20"/>
      <c r="H180" s="20"/>
      <c r="I180" s="20"/>
      <c r="J180" s="20"/>
      <c r="K180" s="20"/>
      <c r="L180" s="20"/>
      <c r="M180" s="20"/>
      <c r="N180" s="20"/>
      <c r="O180" s="2"/>
      <c r="P180" s="2"/>
      <c r="Q180" s="2"/>
      <c r="R180" s="2"/>
      <c r="S180" s="2"/>
      <c r="T180" s="2"/>
      <c r="U180" s="2"/>
      <c r="V180" s="2"/>
      <c r="W180" s="2"/>
      <c r="X180" s="2"/>
      <c r="Y180" s="2"/>
    </row>
    <row r="181" spans="1:25" s="1" customFormat="1" x14ac:dyDescent="0.25">
      <c r="A181" s="5" t="s">
        <v>2</v>
      </c>
      <c r="B181" s="4">
        <v>1486</v>
      </c>
      <c r="C181" s="19">
        <v>0.45962314939434723</v>
      </c>
      <c r="D181" s="19">
        <v>0.4851951547779273</v>
      </c>
      <c r="E181" s="19">
        <v>5.518169582772544E-2</v>
      </c>
      <c r="F181" s="20"/>
      <c r="G181" s="20"/>
      <c r="H181" s="20"/>
      <c r="I181" s="20"/>
      <c r="J181" s="20"/>
      <c r="K181" s="20"/>
      <c r="L181" s="20"/>
      <c r="M181" s="20"/>
      <c r="N181" s="20"/>
      <c r="O181" s="2"/>
      <c r="P181" s="2"/>
      <c r="Q181" s="2"/>
      <c r="R181" s="2"/>
      <c r="S181" s="2"/>
      <c r="T181" s="2"/>
      <c r="U181" s="2"/>
      <c r="V181" s="2"/>
      <c r="W181" s="2"/>
      <c r="X181" s="2"/>
      <c r="Y181" s="2"/>
    </row>
    <row r="182" spans="1:25" s="1" customFormat="1" x14ac:dyDescent="0.25">
      <c r="A182" s="5" t="s">
        <v>1</v>
      </c>
      <c r="B182" s="4">
        <v>441</v>
      </c>
      <c r="C182" s="19">
        <v>0.44897959183673469</v>
      </c>
      <c r="D182" s="19">
        <v>0.48979591836734693</v>
      </c>
      <c r="E182" s="19">
        <v>6.1224489795918366E-2</v>
      </c>
      <c r="F182" s="20"/>
      <c r="G182" s="20"/>
      <c r="H182" s="20"/>
      <c r="I182" s="20"/>
      <c r="J182" s="20"/>
      <c r="K182" s="20"/>
      <c r="L182" s="20"/>
      <c r="M182" s="20"/>
      <c r="N182" s="20"/>
      <c r="O182" s="2"/>
      <c r="P182" s="2"/>
      <c r="Q182" s="2"/>
      <c r="R182" s="2"/>
      <c r="S182" s="2"/>
      <c r="T182" s="2"/>
      <c r="U182" s="2"/>
      <c r="V182" s="2"/>
      <c r="W182" s="2"/>
      <c r="X182" s="2"/>
      <c r="Y182" s="2"/>
    </row>
    <row r="183" spans="1:25" s="1" customFormat="1" x14ac:dyDescent="0.25">
      <c r="A183" s="5" t="s">
        <v>0</v>
      </c>
      <c r="B183" s="4">
        <v>687</v>
      </c>
      <c r="C183" s="19">
        <v>0.42649199417758371</v>
      </c>
      <c r="D183" s="19">
        <v>0.52547307132459975</v>
      </c>
      <c r="E183" s="19">
        <v>4.8034934497816595E-2</v>
      </c>
      <c r="F183" s="20"/>
      <c r="G183" s="20"/>
      <c r="H183" s="20"/>
      <c r="I183" s="20"/>
      <c r="J183" s="20"/>
      <c r="K183" s="20"/>
      <c r="L183" s="20"/>
      <c r="M183" s="20"/>
      <c r="N183" s="20"/>
      <c r="O183" s="2"/>
      <c r="P183" s="2"/>
      <c r="Q183" s="2"/>
      <c r="R183" s="2"/>
      <c r="S183" s="2"/>
      <c r="T183" s="2"/>
      <c r="U183" s="2"/>
      <c r="V183" s="2"/>
      <c r="W183" s="2"/>
      <c r="X183" s="2"/>
      <c r="Y183" s="2"/>
    </row>
    <row r="184" spans="1:25" s="1" customFormat="1" x14ac:dyDescent="0.25">
      <c r="C184" s="18"/>
      <c r="D184" s="18"/>
      <c r="E184" s="18"/>
      <c r="F184" s="18"/>
      <c r="G184" s="18"/>
      <c r="H184" s="18"/>
      <c r="I184" s="18"/>
      <c r="J184" s="18"/>
      <c r="K184" s="18"/>
      <c r="L184" s="18"/>
      <c r="M184" s="18"/>
      <c r="N184" s="18"/>
    </row>
    <row r="185" spans="1:25" s="1" customFormat="1" x14ac:dyDescent="0.25">
      <c r="A185" s="1" t="s">
        <v>315</v>
      </c>
      <c r="C185" s="18"/>
      <c r="D185" s="18"/>
      <c r="E185" s="18"/>
      <c r="F185" s="18"/>
      <c r="G185" s="18"/>
      <c r="H185" s="18"/>
      <c r="I185" s="18"/>
      <c r="J185" s="18"/>
      <c r="K185" s="18"/>
      <c r="L185" s="18"/>
      <c r="M185" s="18"/>
      <c r="N185" s="18"/>
    </row>
    <row r="186" spans="1:25" s="1" customFormat="1" x14ac:dyDescent="0.25">
      <c r="C186" s="18"/>
      <c r="D186" s="18"/>
      <c r="E186" s="18"/>
      <c r="F186" s="18"/>
      <c r="G186" s="18"/>
      <c r="H186" s="18"/>
      <c r="I186" s="18"/>
      <c r="J186" s="18"/>
      <c r="K186" s="18"/>
      <c r="L186" s="18"/>
      <c r="M186" s="18"/>
      <c r="N186" s="18"/>
    </row>
    <row r="187" spans="1:25" s="1" customFormat="1" x14ac:dyDescent="0.25">
      <c r="A187" s="7" t="s">
        <v>16</v>
      </c>
      <c r="B187" s="7" t="s">
        <v>15</v>
      </c>
      <c r="C187" s="10" t="s">
        <v>75</v>
      </c>
      <c r="D187" s="10" t="s">
        <v>74</v>
      </c>
      <c r="E187" s="10" t="s">
        <v>73</v>
      </c>
      <c r="F187" s="9"/>
      <c r="G187" s="9"/>
      <c r="H187" s="9"/>
      <c r="I187" s="9"/>
      <c r="J187" s="9"/>
      <c r="K187" s="9"/>
      <c r="L187" s="9"/>
      <c r="M187" s="9"/>
      <c r="N187" s="9"/>
      <c r="O187" s="8"/>
      <c r="P187" s="8"/>
      <c r="Q187" s="8"/>
      <c r="R187" s="8"/>
      <c r="S187" s="8"/>
      <c r="T187" s="8"/>
      <c r="U187" s="8"/>
      <c r="V187" s="8"/>
      <c r="W187" s="8"/>
      <c r="X187" s="8"/>
      <c r="Y187" s="8"/>
    </row>
    <row r="188" spans="1:25" s="1" customFormat="1" x14ac:dyDescent="0.25">
      <c r="A188" s="6" t="s">
        <v>11</v>
      </c>
      <c r="B188" s="4">
        <v>1341</v>
      </c>
      <c r="C188" s="33">
        <v>12</v>
      </c>
      <c r="D188" s="33">
        <v>17</v>
      </c>
      <c r="E188" s="33">
        <v>22</v>
      </c>
      <c r="F188" s="20"/>
      <c r="G188" s="20"/>
      <c r="H188" s="20"/>
      <c r="I188" s="20"/>
      <c r="J188" s="20"/>
      <c r="K188" s="20"/>
      <c r="L188" s="20"/>
      <c r="M188" s="20"/>
      <c r="N188" s="20"/>
      <c r="O188" s="2"/>
      <c r="P188" s="2"/>
      <c r="Q188" s="2"/>
      <c r="R188" s="2"/>
      <c r="S188" s="2"/>
      <c r="T188" s="2"/>
      <c r="U188" s="2"/>
      <c r="V188" s="2"/>
      <c r="W188" s="2"/>
      <c r="X188" s="2"/>
      <c r="Y188" s="2"/>
    </row>
    <row r="189" spans="1:25" s="1" customFormat="1" x14ac:dyDescent="0.25">
      <c r="A189" s="5" t="s">
        <v>10</v>
      </c>
      <c r="B189" s="4">
        <v>576</v>
      </c>
      <c r="C189" s="33">
        <v>12</v>
      </c>
      <c r="D189" s="33">
        <v>17</v>
      </c>
      <c r="E189" s="33">
        <v>22</v>
      </c>
      <c r="F189" s="20"/>
      <c r="G189" s="20"/>
      <c r="H189" s="20"/>
      <c r="I189" s="20"/>
      <c r="J189" s="20"/>
      <c r="K189" s="20"/>
      <c r="L189" s="20"/>
      <c r="M189" s="20"/>
      <c r="N189" s="20"/>
      <c r="O189" s="2"/>
      <c r="P189" s="2"/>
      <c r="Q189" s="2"/>
      <c r="R189" s="2"/>
      <c r="S189" s="2"/>
      <c r="T189" s="2"/>
      <c r="U189" s="2"/>
      <c r="V189" s="2"/>
      <c r="W189" s="2"/>
      <c r="X189" s="2"/>
      <c r="Y189" s="2"/>
    </row>
    <row r="190" spans="1:25" s="1" customFormat="1" x14ac:dyDescent="0.25">
      <c r="A190" s="5" t="s">
        <v>9</v>
      </c>
      <c r="B190" s="4">
        <v>169</v>
      </c>
      <c r="C190" s="33">
        <v>15</v>
      </c>
      <c r="D190" s="33">
        <v>19</v>
      </c>
      <c r="E190" s="33">
        <v>22</v>
      </c>
      <c r="F190" s="20"/>
      <c r="G190" s="20"/>
      <c r="H190" s="20"/>
      <c r="I190" s="20"/>
      <c r="J190" s="20"/>
      <c r="K190" s="20"/>
      <c r="L190" s="20"/>
      <c r="M190" s="20"/>
      <c r="N190" s="20"/>
      <c r="O190" s="2"/>
      <c r="P190" s="2"/>
      <c r="Q190" s="2"/>
      <c r="R190" s="2"/>
      <c r="S190" s="2"/>
      <c r="T190" s="2"/>
      <c r="U190" s="2"/>
      <c r="V190" s="2"/>
      <c r="W190" s="2"/>
      <c r="X190" s="2"/>
      <c r="Y190" s="2"/>
    </row>
    <row r="191" spans="1:25" s="1" customFormat="1" x14ac:dyDescent="0.25">
      <c r="A191" s="5" t="s">
        <v>8</v>
      </c>
      <c r="B191" s="4">
        <v>265</v>
      </c>
      <c r="C191" s="33">
        <v>12</v>
      </c>
      <c r="D191" s="33">
        <v>17</v>
      </c>
      <c r="E191" s="33">
        <v>22</v>
      </c>
      <c r="F191" s="20"/>
      <c r="G191" s="20"/>
      <c r="H191" s="20"/>
      <c r="I191" s="20"/>
      <c r="J191" s="20"/>
      <c r="K191" s="20"/>
      <c r="L191" s="20"/>
      <c r="M191" s="20"/>
      <c r="N191" s="20"/>
      <c r="O191" s="2"/>
      <c r="P191" s="2"/>
      <c r="Q191" s="2"/>
      <c r="R191" s="2"/>
      <c r="S191" s="2"/>
      <c r="T191" s="2"/>
      <c r="U191" s="2"/>
      <c r="V191" s="2"/>
      <c r="W191" s="2"/>
      <c r="X191" s="2"/>
      <c r="Y191" s="2"/>
    </row>
    <row r="192" spans="1:25" s="1" customFormat="1" x14ac:dyDescent="0.25">
      <c r="A192" s="5" t="s">
        <v>7</v>
      </c>
      <c r="B192" s="4">
        <v>175</v>
      </c>
      <c r="C192" s="33">
        <v>12</v>
      </c>
      <c r="D192" s="33">
        <v>18</v>
      </c>
      <c r="E192" s="33">
        <v>22</v>
      </c>
      <c r="F192" s="20"/>
      <c r="G192" s="20"/>
      <c r="H192" s="20"/>
      <c r="I192" s="20"/>
      <c r="J192" s="20"/>
      <c r="K192" s="20"/>
      <c r="L192" s="20"/>
      <c r="M192" s="20"/>
      <c r="N192" s="20"/>
      <c r="O192" s="2"/>
      <c r="P192" s="2"/>
      <c r="Q192" s="2"/>
      <c r="R192" s="2"/>
      <c r="S192" s="2"/>
      <c r="T192" s="2"/>
      <c r="U192" s="2"/>
      <c r="V192" s="2"/>
      <c r="W192" s="2"/>
      <c r="X192" s="2"/>
      <c r="Y192" s="2"/>
    </row>
    <row r="193" spans="1:25" s="1" customFormat="1" x14ac:dyDescent="0.25">
      <c r="A193" s="5" t="s">
        <v>6</v>
      </c>
      <c r="B193" s="4">
        <v>156</v>
      </c>
      <c r="C193" s="33">
        <v>12</v>
      </c>
      <c r="D193" s="33">
        <v>17</v>
      </c>
      <c r="E193" s="33">
        <v>20</v>
      </c>
      <c r="F193" s="20"/>
      <c r="G193" s="20"/>
      <c r="H193" s="20"/>
      <c r="I193" s="20"/>
      <c r="J193" s="20"/>
      <c r="K193" s="20"/>
      <c r="L193" s="20"/>
      <c r="M193" s="20"/>
      <c r="N193" s="20"/>
      <c r="O193" s="2"/>
      <c r="P193" s="2"/>
      <c r="Q193" s="2"/>
      <c r="R193" s="2"/>
      <c r="S193" s="2"/>
      <c r="T193" s="2"/>
      <c r="U193" s="2"/>
      <c r="V193" s="2"/>
      <c r="W193" s="2"/>
      <c r="X193" s="2"/>
      <c r="Y193" s="2"/>
    </row>
    <row r="194" spans="1:25" s="1" customFormat="1" x14ac:dyDescent="0.25">
      <c r="A194" s="5" t="s">
        <v>5</v>
      </c>
      <c r="B194" s="4">
        <v>809</v>
      </c>
      <c r="C194" s="33">
        <v>12</v>
      </c>
      <c r="D194" s="33">
        <v>17</v>
      </c>
      <c r="E194" s="33">
        <v>19</v>
      </c>
      <c r="F194" s="20"/>
      <c r="G194" s="20"/>
      <c r="H194" s="20"/>
      <c r="I194" s="20"/>
      <c r="J194" s="20"/>
      <c r="K194" s="20"/>
      <c r="L194" s="20"/>
      <c r="M194" s="20"/>
      <c r="N194" s="20"/>
      <c r="O194" s="2"/>
      <c r="P194" s="2"/>
      <c r="Q194" s="2"/>
      <c r="R194" s="2"/>
      <c r="S194" s="2"/>
      <c r="T194" s="2"/>
      <c r="U194" s="2"/>
      <c r="V194" s="2"/>
      <c r="W194" s="2"/>
      <c r="X194" s="2"/>
      <c r="Y194" s="2"/>
    </row>
    <row r="195" spans="1:25" s="1" customFormat="1" x14ac:dyDescent="0.25">
      <c r="A195" s="5" t="s">
        <v>4</v>
      </c>
      <c r="B195" s="4">
        <v>503</v>
      </c>
      <c r="C195" s="33">
        <v>17</v>
      </c>
      <c r="D195" s="33">
        <v>22</v>
      </c>
      <c r="E195" s="33">
        <v>25</v>
      </c>
      <c r="F195" s="20"/>
      <c r="G195" s="20"/>
      <c r="H195" s="20"/>
      <c r="I195" s="20"/>
      <c r="J195" s="20"/>
      <c r="K195" s="20"/>
      <c r="L195" s="20"/>
      <c r="M195" s="20"/>
      <c r="N195" s="20"/>
      <c r="O195" s="2"/>
      <c r="P195" s="2"/>
      <c r="Q195" s="2"/>
      <c r="R195" s="2"/>
      <c r="S195" s="2"/>
      <c r="T195" s="2"/>
      <c r="U195" s="2"/>
      <c r="V195" s="2"/>
      <c r="W195" s="2"/>
      <c r="X195" s="2"/>
      <c r="Y195" s="2"/>
    </row>
    <row r="196" spans="1:25" s="1" customFormat="1" x14ac:dyDescent="0.25">
      <c r="A196" s="5" t="s">
        <v>3</v>
      </c>
      <c r="B196" s="4">
        <v>332</v>
      </c>
      <c r="C196" s="33">
        <v>12</v>
      </c>
      <c r="D196" s="33">
        <v>17</v>
      </c>
      <c r="E196" s="33">
        <v>20</v>
      </c>
      <c r="F196" s="20"/>
      <c r="G196" s="20"/>
      <c r="H196" s="20"/>
      <c r="I196" s="20"/>
      <c r="J196" s="20"/>
      <c r="K196" s="20"/>
      <c r="L196" s="20"/>
      <c r="M196" s="20"/>
      <c r="N196" s="20"/>
      <c r="O196" s="2"/>
      <c r="P196" s="2"/>
      <c r="Q196" s="2"/>
      <c r="R196" s="2"/>
      <c r="S196" s="2"/>
      <c r="T196" s="2"/>
      <c r="U196" s="2"/>
      <c r="V196" s="2"/>
      <c r="W196" s="2"/>
      <c r="X196" s="2"/>
      <c r="Y196" s="2"/>
    </row>
    <row r="197" spans="1:25" s="1" customFormat="1" x14ac:dyDescent="0.25">
      <c r="A197" s="5" t="s">
        <v>2</v>
      </c>
      <c r="B197" s="4">
        <v>544</v>
      </c>
      <c r="C197" s="33">
        <v>12</v>
      </c>
      <c r="D197" s="33">
        <v>17</v>
      </c>
      <c r="E197" s="33">
        <v>22</v>
      </c>
      <c r="F197" s="20"/>
      <c r="G197" s="20"/>
      <c r="H197" s="20"/>
      <c r="I197" s="20"/>
      <c r="J197" s="20"/>
      <c r="K197" s="20"/>
      <c r="L197" s="20"/>
      <c r="M197" s="20"/>
      <c r="N197" s="20"/>
      <c r="O197" s="2"/>
      <c r="P197" s="2"/>
      <c r="Q197" s="2"/>
      <c r="R197" s="2"/>
      <c r="S197" s="2"/>
      <c r="T197" s="2"/>
      <c r="U197" s="2"/>
      <c r="V197" s="2"/>
      <c r="W197" s="2"/>
      <c r="X197" s="2"/>
      <c r="Y197" s="2"/>
    </row>
    <row r="198" spans="1:25" s="1" customFormat="1" x14ac:dyDescent="0.25">
      <c r="A198" s="5" t="s">
        <v>1</v>
      </c>
      <c r="B198" s="4">
        <v>180</v>
      </c>
      <c r="C198" s="33">
        <v>17</v>
      </c>
      <c r="D198" s="33">
        <v>17</v>
      </c>
      <c r="E198" s="33">
        <v>22</v>
      </c>
      <c r="F198" s="20"/>
      <c r="G198" s="20"/>
      <c r="H198" s="20"/>
      <c r="I198" s="20"/>
      <c r="J198" s="20"/>
      <c r="K198" s="20"/>
      <c r="L198" s="20"/>
      <c r="M198" s="20"/>
      <c r="N198" s="20"/>
      <c r="O198" s="2"/>
      <c r="P198" s="2"/>
      <c r="Q198" s="2"/>
      <c r="R198" s="2"/>
      <c r="S198" s="2"/>
      <c r="T198" s="2"/>
      <c r="U198" s="2"/>
      <c r="V198" s="2"/>
      <c r="W198" s="2"/>
      <c r="X198" s="2"/>
      <c r="Y198" s="2"/>
    </row>
    <row r="199" spans="1:25" s="1" customFormat="1" x14ac:dyDescent="0.25">
      <c r="A199" s="5" t="s">
        <v>0</v>
      </c>
      <c r="B199" s="4">
        <v>274</v>
      </c>
      <c r="C199" s="33">
        <v>17</v>
      </c>
      <c r="D199" s="33">
        <v>20</v>
      </c>
      <c r="E199" s="33">
        <v>25</v>
      </c>
      <c r="F199" s="20"/>
      <c r="G199" s="20"/>
      <c r="H199" s="20"/>
      <c r="I199" s="20"/>
      <c r="J199" s="20"/>
      <c r="K199" s="20"/>
      <c r="L199" s="20"/>
      <c r="M199" s="20"/>
      <c r="N199" s="20"/>
      <c r="O199" s="2"/>
      <c r="P199" s="2"/>
      <c r="Q199" s="2"/>
      <c r="R199" s="2"/>
      <c r="S199" s="2"/>
      <c r="T199" s="2"/>
      <c r="U199" s="2"/>
      <c r="V199" s="2"/>
      <c r="W199" s="2"/>
      <c r="X199" s="2"/>
      <c r="Y199" s="2"/>
    </row>
    <row r="200" spans="1:25" s="1" customFormat="1" x14ac:dyDescent="0.25">
      <c r="C200" s="18"/>
      <c r="D200" s="18"/>
      <c r="E200" s="18"/>
      <c r="F200" s="18"/>
      <c r="G200" s="18"/>
      <c r="H200" s="18"/>
      <c r="I200" s="18"/>
      <c r="J200" s="18"/>
      <c r="K200" s="18"/>
      <c r="L200" s="18"/>
      <c r="M200" s="18"/>
      <c r="N200" s="18"/>
    </row>
    <row r="201" spans="1:25" s="1" customFormat="1" x14ac:dyDescent="0.25">
      <c r="A201" s="1" t="s">
        <v>316</v>
      </c>
      <c r="C201" s="18"/>
      <c r="D201" s="18"/>
      <c r="E201" s="18"/>
      <c r="F201" s="18"/>
      <c r="G201" s="18"/>
      <c r="H201" s="18"/>
      <c r="I201" s="18"/>
      <c r="J201" s="18"/>
      <c r="K201" s="18"/>
      <c r="L201" s="18"/>
      <c r="M201" s="18"/>
      <c r="N201" s="18"/>
    </row>
    <row r="202" spans="1:25" s="1" customFormat="1" x14ac:dyDescent="0.25">
      <c r="C202" s="18"/>
      <c r="D202" s="18"/>
      <c r="E202" s="18"/>
      <c r="F202" s="18"/>
      <c r="G202" s="18"/>
      <c r="H202" s="18"/>
      <c r="I202" s="18"/>
      <c r="J202" s="18"/>
      <c r="K202" s="18"/>
      <c r="L202" s="18"/>
      <c r="M202" s="18"/>
      <c r="N202" s="18"/>
    </row>
    <row r="203" spans="1:25" s="1" customFormat="1" x14ac:dyDescent="0.25">
      <c r="A203" s="7" t="s">
        <v>16</v>
      </c>
      <c r="B203" s="7" t="s">
        <v>15</v>
      </c>
      <c r="C203" s="10" t="s">
        <v>75</v>
      </c>
      <c r="D203" s="10" t="s">
        <v>74</v>
      </c>
      <c r="E203" s="10" t="s">
        <v>73</v>
      </c>
      <c r="F203" s="9"/>
      <c r="G203" s="9"/>
      <c r="H203" s="9"/>
      <c r="I203" s="9"/>
      <c r="J203" s="9"/>
      <c r="K203" s="9"/>
      <c r="L203" s="9"/>
      <c r="M203" s="9"/>
      <c r="N203" s="9"/>
      <c r="O203" s="9"/>
      <c r="P203" s="9"/>
      <c r="Q203" s="9"/>
      <c r="R203" s="9"/>
      <c r="S203" s="9"/>
      <c r="T203" s="9"/>
      <c r="U203" s="9"/>
      <c r="V203" s="9"/>
      <c r="W203" s="9"/>
      <c r="X203" s="9"/>
      <c r="Y203" s="9"/>
    </row>
    <row r="204" spans="1:25" s="1" customFormat="1" x14ac:dyDescent="0.25">
      <c r="A204" s="6" t="s">
        <v>11</v>
      </c>
      <c r="B204" s="4">
        <v>1417</v>
      </c>
      <c r="C204" s="33">
        <v>18</v>
      </c>
      <c r="D204" s="33">
        <v>22</v>
      </c>
      <c r="E204" s="33">
        <v>27</v>
      </c>
      <c r="F204" s="20"/>
      <c r="G204" s="20"/>
      <c r="H204" s="20"/>
      <c r="I204" s="20"/>
      <c r="J204" s="20"/>
      <c r="K204" s="20"/>
      <c r="L204" s="20"/>
      <c r="M204" s="20"/>
      <c r="N204" s="20"/>
      <c r="O204" s="2"/>
      <c r="P204" s="2"/>
      <c r="Q204" s="2"/>
      <c r="R204" s="2"/>
      <c r="S204" s="2"/>
      <c r="T204" s="2"/>
      <c r="U204" s="2"/>
      <c r="V204" s="2"/>
      <c r="W204" s="2"/>
      <c r="X204" s="2"/>
      <c r="Y204" s="2"/>
    </row>
    <row r="205" spans="1:25" s="1" customFormat="1" x14ac:dyDescent="0.25">
      <c r="A205" s="5" t="s">
        <v>10</v>
      </c>
      <c r="B205" s="4">
        <v>613</v>
      </c>
      <c r="C205" s="33">
        <v>19</v>
      </c>
      <c r="D205" s="33">
        <v>22</v>
      </c>
      <c r="E205" s="33">
        <v>27</v>
      </c>
      <c r="F205" s="20"/>
      <c r="G205" s="20"/>
      <c r="H205" s="20"/>
      <c r="I205" s="20"/>
      <c r="J205" s="20"/>
      <c r="K205" s="20"/>
      <c r="L205" s="20"/>
      <c r="M205" s="20"/>
      <c r="N205" s="20"/>
      <c r="O205" s="2"/>
      <c r="P205" s="2"/>
      <c r="Q205" s="2"/>
      <c r="R205" s="2"/>
      <c r="S205" s="2"/>
      <c r="T205" s="2"/>
      <c r="U205" s="2"/>
      <c r="V205" s="2"/>
      <c r="W205" s="2"/>
      <c r="X205" s="2"/>
      <c r="Y205" s="2"/>
    </row>
    <row r="206" spans="1:25" s="1" customFormat="1" x14ac:dyDescent="0.25">
      <c r="A206" s="5" t="s">
        <v>9</v>
      </c>
      <c r="B206" s="4">
        <v>176</v>
      </c>
      <c r="C206" s="33">
        <v>18.75</v>
      </c>
      <c r="D206" s="33">
        <v>23</v>
      </c>
      <c r="E206" s="33">
        <v>27</v>
      </c>
      <c r="F206" s="20"/>
      <c r="G206" s="20"/>
      <c r="H206" s="20"/>
      <c r="I206" s="20"/>
      <c r="J206" s="20"/>
      <c r="K206" s="20"/>
      <c r="L206" s="20"/>
      <c r="M206" s="20"/>
      <c r="N206" s="20"/>
      <c r="O206" s="2"/>
      <c r="P206" s="2"/>
      <c r="Q206" s="2"/>
      <c r="R206" s="2"/>
      <c r="S206" s="2"/>
      <c r="T206" s="2"/>
      <c r="U206" s="2"/>
      <c r="V206" s="2"/>
      <c r="W206" s="2"/>
      <c r="X206" s="2"/>
      <c r="Y206" s="2"/>
    </row>
    <row r="207" spans="1:25" s="1" customFormat="1" x14ac:dyDescent="0.25">
      <c r="A207" s="5" t="s">
        <v>8</v>
      </c>
      <c r="B207" s="4">
        <v>278</v>
      </c>
      <c r="C207" s="33">
        <v>19</v>
      </c>
      <c r="D207" s="33">
        <v>23</v>
      </c>
      <c r="E207" s="33">
        <v>27</v>
      </c>
      <c r="F207" s="20"/>
      <c r="G207" s="20"/>
      <c r="H207" s="20"/>
      <c r="I207" s="20"/>
      <c r="J207" s="20"/>
      <c r="K207" s="20"/>
      <c r="L207" s="20"/>
      <c r="M207" s="20"/>
      <c r="N207" s="20"/>
      <c r="O207" s="2"/>
      <c r="P207" s="2"/>
      <c r="Q207" s="2"/>
      <c r="R207" s="2"/>
      <c r="S207" s="2"/>
      <c r="T207" s="2"/>
      <c r="U207" s="2"/>
      <c r="V207" s="2"/>
      <c r="W207" s="2"/>
      <c r="X207" s="2"/>
      <c r="Y207" s="2"/>
    </row>
    <row r="208" spans="1:25" s="1" customFormat="1" x14ac:dyDescent="0.25">
      <c r="A208" s="5" t="s">
        <v>7</v>
      </c>
      <c r="B208" s="4">
        <v>185</v>
      </c>
      <c r="C208" s="33">
        <v>17</v>
      </c>
      <c r="D208" s="33">
        <v>22</v>
      </c>
      <c r="E208" s="33">
        <v>27</v>
      </c>
      <c r="F208" s="20"/>
      <c r="G208" s="20"/>
      <c r="H208" s="20"/>
      <c r="I208" s="20"/>
      <c r="J208" s="20"/>
      <c r="K208" s="20"/>
      <c r="L208" s="20"/>
      <c r="M208" s="20"/>
      <c r="N208" s="20"/>
      <c r="O208" s="2"/>
      <c r="P208" s="2"/>
      <c r="Q208" s="2"/>
      <c r="R208" s="2"/>
      <c r="S208" s="2"/>
      <c r="T208" s="2"/>
      <c r="U208" s="2"/>
      <c r="V208" s="2"/>
      <c r="W208" s="2"/>
      <c r="X208" s="2"/>
      <c r="Y208" s="2"/>
    </row>
    <row r="209" spans="1:25" s="1" customFormat="1" x14ac:dyDescent="0.25">
      <c r="A209" s="5" t="s">
        <v>6</v>
      </c>
      <c r="B209" s="4">
        <v>165</v>
      </c>
      <c r="C209" s="33">
        <v>17</v>
      </c>
      <c r="D209" s="33">
        <v>22</v>
      </c>
      <c r="E209" s="33">
        <v>26</v>
      </c>
      <c r="F209" s="20"/>
      <c r="G209" s="20"/>
      <c r="H209" s="20"/>
      <c r="I209" s="20"/>
      <c r="J209" s="20"/>
      <c r="K209" s="20"/>
      <c r="L209" s="20"/>
      <c r="M209" s="20"/>
      <c r="N209" s="20"/>
      <c r="O209" s="2"/>
      <c r="P209" s="2"/>
      <c r="Q209" s="2"/>
      <c r="R209" s="2"/>
      <c r="S209" s="2"/>
      <c r="T209" s="2"/>
      <c r="U209" s="2"/>
      <c r="V209" s="2"/>
      <c r="W209" s="2"/>
      <c r="X209" s="2"/>
      <c r="Y209" s="2"/>
    </row>
    <row r="210" spans="1:25" s="1" customFormat="1" x14ac:dyDescent="0.25">
      <c r="A210" s="5" t="s">
        <v>5</v>
      </c>
      <c r="B210" s="4">
        <v>849</v>
      </c>
      <c r="C210" s="33">
        <v>17</v>
      </c>
      <c r="D210" s="33">
        <v>22</v>
      </c>
      <c r="E210" s="33">
        <v>24</v>
      </c>
      <c r="F210" s="20"/>
      <c r="G210" s="20"/>
      <c r="H210" s="20"/>
      <c r="I210" s="20"/>
      <c r="J210" s="20"/>
      <c r="K210" s="20"/>
      <c r="L210" s="20"/>
      <c r="M210" s="20"/>
      <c r="N210" s="20"/>
      <c r="O210" s="2"/>
      <c r="P210" s="2"/>
      <c r="Q210" s="2"/>
      <c r="R210" s="2"/>
      <c r="S210" s="2"/>
      <c r="T210" s="2"/>
      <c r="U210" s="2"/>
      <c r="V210" s="2"/>
      <c r="W210" s="2"/>
      <c r="X210" s="2"/>
      <c r="Y210" s="2"/>
    </row>
    <row r="211" spans="1:25" s="1" customFormat="1" x14ac:dyDescent="0.25">
      <c r="A211" s="5" t="s">
        <v>4</v>
      </c>
      <c r="B211" s="4">
        <v>534</v>
      </c>
      <c r="C211" s="33">
        <v>22</v>
      </c>
      <c r="D211" s="33">
        <v>27</v>
      </c>
      <c r="E211" s="33">
        <v>30</v>
      </c>
      <c r="F211" s="20"/>
      <c r="G211" s="20"/>
      <c r="H211" s="20"/>
      <c r="I211" s="20"/>
      <c r="J211" s="20"/>
      <c r="K211" s="20"/>
      <c r="L211" s="20"/>
      <c r="M211" s="20"/>
      <c r="N211" s="20"/>
      <c r="O211" s="2"/>
      <c r="P211" s="2"/>
      <c r="Q211" s="2"/>
      <c r="R211" s="2"/>
      <c r="S211" s="2"/>
      <c r="T211" s="2"/>
      <c r="U211" s="2"/>
      <c r="V211" s="2"/>
      <c r="W211" s="2"/>
      <c r="X211" s="2"/>
      <c r="Y211" s="2"/>
    </row>
    <row r="212" spans="1:25" s="1" customFormat="1" x14ac:dyDescent="0.25">
      <c r="A212" s="5" t="s">
        <v>3</v>
      </c>
      <c r="B212" s="4">
        <v>353</v>
      </c>
      <c r="C212" s="33">
        <v>17</v>
      </c>
      <c r="D212" s="33">
        <v>22</v>
      </c>
      <c r="E212" s="33">
        <v>25</v>
      </c>
      <c r="F212" s="20"/>
      <c r="G212" s="20"/>
      <c r="H212" s="20"/>
      <c r="I212" s="20"/>
      <c r="J212" s="20"/>
      <c r="K212" s="20"/>
      <c r="L212" s="20"/>
      <c r="M212" s="20"/>
      <c r="N212" s="20"/>
      <c r="O212" s="2"/>
      <c r="P212" s="2"/>
      <c r="Q212" s="2"/>
      <c r="R212" s="2"/>
      <c r="S212" s="2"/>
      <c r="T212" s="2"/>
      <c r="U212" s="2"/>
      <c r="V212" s="2"/>
      <c r="W212" s="2"/>
      <c r="X212" s="2"/>
      <c r="Y212" s="2"/>
    </row>
    <row r="213" spans="1:25" s="1" customFormat="1" x14ac:dyDescent="0.25">
      <c r="A213" s="5" t="s">
        <v>2</v>
      </c>
      <c r="B213" s="4">
        <v>583</v>
      </c>
      <c r="C213" s="33">
        <v>17</v>
      </c>
      <c r="D213" s="33">
        <v>22</v>
      </c>
      <c r="E213" s="33">
        <v>27</v>
      </c>
      <c r="F213" s="20"/>
      <c r="G213" s="20"/>
      <c r="H213" s="20"/>
      <c r="I213" s="20"/>
      <c r="J213" s="20"/>
      <c r="K213" s="20"/>
      <c r="L213" s="20"/>
      <c r="M213" s="20"/>
      <c r="N213" s="20"/>
      <c r="O213" s="2"/>
      <c r="P213" s="2"/>
      <c r="Q213" s="2"/>
      <c r="R213" s="2"/>
      <c r="S213" s="2"/>
      <c r="T213" s="2"/>
      <c r="U213" s="2"/>
      <c r="V213" s="2"/>
      <c r="W213" s="2"/>
      <c r="X213" s="2"/>
      <c r="Y213" s="2"/>
    </row>
    <row r="214" spans="1:25" s="1" customFormat="1" x14ac:dyDescent="0.25">
      <c r="A214" s="5" t="s">
        <v>1</v>
      </c>
      <c r="B214" s="4">
        <v>182</v>
      </c>
      <c r="C214" s="33">
        <v>20.25</v>
      </c>
      <c r="D214" s="33">
        <v>23</v>
      </c>
      <c r="E214" s="33">
        <v>27</v>
      </c>
      <c r="F214" s="20"/>
      <c r="G214" s="20"/>
      <c r="H214" s="20"/>
      <c r="I214" s="20"/>
      <c r="J214" s="20"/>
      <c r="K214" s="20"/>
      <c r="L214" s="20"/>
      <c r="M214" s="20"/>
      <c r="N214" s="20"/>
      <c r="O214" s="2"/>
      <c r="P214" s="2"/>
      <c r="Q214" s="2"/>
      <c r="R214" s="2"/>
      <c r="S214" s="2"/>
      <c r="T214" s="2"/>
      <c r="U214" s="2"/>
      <c r="V214" s="2"/>
      <c r="W214" s="2"/>
      <c r="X214" s="2"/>
      <c r="Y214" s="2"/>
    </row>
    <row r="215" spans="1:25" s="1" customFormat="1" x14ac:dyDescent="0.25">
      <c r="A215" s="5" t="s">
        <v>0</v>
      </c>
      <c r="B215" s="4">
        <v>287</v>
      </c>
      <c r="C215" s="33">
        <v>22</v>
      </c>
      <c r="D215" s="33">
        <v>25</v>
      </c>
      <c r="E215" s="33">
        <v>29</v>
      </c>
      <c r="F215" s="20"/>
      <c r="G215" s="20"/>
      <c r="H215" s="20"/>
      <c r="I215" s="20"/>
      <c r="J215" s="20"/>
      <c r="K215" s="20"/>
      <c r="L215" s="20"/>
      <c r="M215" s="20"/>
      <c r="N215" s="20"/>
      <c r="O215" s="2"/>
      <c r="P215" s="2"/>
      <c r="Q215" s="2"/>
      <c r="R215" s="2"/>
      <c r="S215" s="2"/>
      <c r="T215" s="2"/>
      <c r="U215" s="2"/>
      <c r="V215" s="2"/>
      <c r="W215" s="2"/>
      <c r="X215" s="2"/>
      <c r="Y215" s="2"/>
    </row>
    <row r="216" spans="1:25" s="1" customFormat="1" x14ac:dyDescent="0.25">
      <c r="C216" s="18"/>
      <c r="D216" s="18"/>
      <c r="E216" s="18"/>
      <c r="F216" s="18"/>
      <c r="G216" s="18"/>
      <c r="H216" s="18"/>
      <c r="I216" s="18"/>
      <c r="J216" s="18"/>
      <c r="K216" s="18"/>
      <c r="L216" s="18"/>
      <c r="M216" s="18"/>
      <c r="N216" s="18"/>
    </row>
    <row r="217" spans="1:25" s="1" customFormat="1" x14ac:dyDescent="0.25">
      <c r="A217" s="1" t="s">
        <v>317</v>
      </c>
      <c r="C217" s="18"/>
      <c r="D217" s="18"/>
      <c r="E217" s="18"/>
      <c r="F217" s="18"/>
      <c r="G217" s="18"/>
      <c r="H217" s="18"/>
      <c r="I217" s="18"/>
      <c r="J217" s="18"/>
      <c r="K217" s="18"/>
      <c r="L217" s="18"/>
      <c r="M217" s="18"/>
      <c r="N217" s="18"/>
    </row>
    <row r="218" spans="1:25" s="1" customFormat="1" x14ac:dyDescent="0.25">
      <c r="C218" s="18"/>
      <c r="D218" s="18"/>
      <c r="E218" s="18"/>
      <c r="F218" s="18"/>
      <c r="G218" s="18"/>
      <c r="H218" s="18"/>
      <c r="I218" s="18"/>
      <c r="J218" s="18"/>
      <c r="K218" s="18"/>
      <c r="L218" s="18"/>
      <c r="M218" s="18"/>
      <c r="N218" s="18"/>
    </row>
    <row r="219" spans="1:25" s="1" customFormat="1" x14ac:dyDescent="0.25">
      <c r="A219" s="7" t="s">
        <v>16</v>
      </c>
      <c r="B219" s="7" t="s">
        <v>15</v>
      </c>
      <c r="C219" s="10" t="s">
        <v>75</v>
      </c>
      <c r="D219" s="10" t="s">
        <v>74</v>
      </c>
      <c r="E219" s="10" t="s">
        <v>73</v>
      </c>
      <c r="F219" s="9"/>
      <c r="G219" s="9"/>
      <c r="H219" s="9"/>
      <c r="I219" s="9"/>
      <c r="J219" s="9"/>
      <c r="K219" s="9"/>
      <c r="L219" s="9"/>
      <c r="M219" s="9"/>
      <c r="N219" s="9"/>
      <c r="O219" s="9"/>
      <c r="P219" s="9"/>
      <c r="Q219" s="9"/>
      <c r="R219" s="9"/>
      <c r="S219" s="9"/>
      <c r="T219" s="9"/>
      <c r="U219" s="9"/>
      <c r="V219" s="9"/>
      <c r="W219" s="9"/>
      <c r="X219" s="9"/>
      <c r="Y219" s="9"/>
    </row>
    <row r="220" spans="1:25" s="1" customFormat="1" x14ac:dyDescent="0.25">
      <c r="A220" s="6" t="s">
        <v>11</v>
      </c>
      <c r="B220" s="4">
        <v>1378</v>
      </c>
      <c r="C220" s="33">
        <v>22</v>
      </c>
      <c r="D220" s="33">
        <v>27</v>
      </c>
      <c r="E220" s="33">
        <v>30</v>
      </c>
      <c r="F220" s="20"/>
      <c r="G220" s="20"/>
      <c r="H220" s="20"/>
      <c r="I220" s="20"/>
      <c r="J220" s="20"/>
      <c r="K220" s="20"/>
      <c r="L220" s="20"/>
      <c r="M220" s="20"/>
      <c r="N220" s="20"/>
      <c r="O220" s="2"/>
      <c r="P220" s="2"/>
      <c r="Q220" s="2"/>
      <c r="R220" s="2"/>
      <c r="S220" s="2"/>
      <c r="T220" s="2"/>
      <c r="U220" s="2"/>
      <c r="V220" s="2"/>
      <c r="W220" s="2"/>
      <c r="X220" s="2"/>
      <c r="Y220" s="2"/>
    </row>
    <row r="221" spans="1:25" s="1" customFormat="1" x14ac:dyDescent="0.25">
      <c r="A221" s="5" t="s">
        <v>10</v>
      </c>
      <c r="B221" s="4">
        <v>603</v>
      </c>
      <c r="C221" s="33">
        <v>22</v>
      </c>
      <c r="D221" s="33">
        <v>27</v>
      </c>
      <c r="E221" s="33">
        <v>30</v>
      </c>
      <c r="F221" s="20"/>
      <c r="G221" s="20"/>
      <c r="H221" s="20"/>
      <c r="I221" s="20"/>
      <c r="J221" s="20"/>
      <c r="K221" s="20"/>
      <c r="L221" s="20"/>
      <c r="M221" s="20"/>
      <c r="N221" s="20"/>
      <c r="O221" s="2"/>
      <c r="P221" s="2"/>
      <c r="Q221" s="2"/>
      <c r="R221" s="2"/>
      <c r="S221" s="2"/>
      <c r="T221" s="2"/>
      <c r="U221" s="2"/>
      <c r="V221" s="2"/>
      <c r="W221" s="2"/>
      <c r="X221" s="2"/>
      <c r="Y221" s="2"/>
    </row>
    <row r="222" spans="1:25" s="1" customFormat="1" x14ac:dyDescent="0.25">
      <c r="A222" s="5" t="s">
        <v>9</v>
      </c>
      <c r="B222" s="4">
        <v>167</v>
      </c>
      <c r="C222" s="33">
        <v>22</v>
      </c>
      <c r="D222" s="33">
        <v>27</v>
      </c>
      <c r="E222" s="33">
        <v>31</v>
      </c>
      <c r="F222" s="20"/>
      <c r="G222" s="20"/>
      <c r="H222" s="20"/>
      <c r="I222" s="20"/>
      <c r="J222" s="20"/>
      <c r="K222" s="20"/>
      <c r="L222" s="20"/>
      <c r="M222" s="20"/>
      <c r="N222" s="20"/>
      <c r="O222" s="2"/>
      <c r="P222" s="2"/>
      <c r="Q222" s="2"/>
      <c r="R222" s="2"/>
      <c r="S222" s="2"/>
      <c r="T222" s="2"/>
      <c r="U222" s="2"/>
      <c r="V222" s="2"/>
      <c r="W222" s="2"/>
      <c r="X222" s="2"/>
      <c r="Y222" s="2"/>
    </row>
    <row r="223" spans="1:25" s="1" customFormat="1" x14ac:dyDescent="0.25">
      <c r="A223" s="5" t="s">
        <v>8</v>
      </c>
      <c r="B223" s="4">
        <v>265</v>
      </c>
      <c r="C223" s="33">
        <v>22</v>
      </c>
      <c r="D223" s="33">
        <v>27</v>
      </c>
      <c r="E223" s="33">
        <v>32</v>
      </c>
      <c r="F223" s="20"/>
      <c r="G223" s="20"/>
      <c r="H223" s="20"/>
      <c r="I223" s="20"/>
      <c r="J223" s="20"/>
      <c r="K223" s="20"/>
      <c r="L223" s="20"/>
      <c r="M223" s="20"/>
      <c r="N223" s="20"/>
      <c r="O223" s="2"/>
      <c r="P223" s="2"/>
      <c r="Q223" s="2"/>
      <c r="R223" s="2"/>
      <c r="S223" s="2"/>
      <c r="T223" s="2"/>
      <c r="U223" s="2"/>
      <c r="V223" s="2"/>
      <c r="W223" s="2"/>
      <c r="X223" s="2"/>
      <c r="Y223" s="2"/>
    </row>
    <row r="224" spans="1:25" s="1" customFormat="1" x14ac:dyDescent="0.25">
      <c r="A224" s="5" t="s">
        <v>7</v>
      </c>
      <c r="B224" s="4">
        <v>182</v>
      </c>
      <c r="C224" s="33">
        <v>22</v>
      </c>
      <c r="D224" s="33">
        <v>26.5</v>
      </c>
      <c r="E224" s="33">
        <v>30</v>
      </c>
      <c r="F224" s="20"/>
      <c r="G224" s="20"/>
      <c r="H224" s="20"/>
      <c r="I224" s="20"/>
      <c r="J224" s="20"/>
      <c r="K224" s="20"/>
      <c r="L224" s="20"/>
      <c r="M224" s="20"/>
      <c r="N224" s="20"/>
      <c r="O224" s="2"/>
      <c r="P224" s="2"/>
      <c r="Q224" s="2"/>
      <c r="R224" s="2"/>
      <c r="S224" s="2"/>
      <c r="T224" s="2"/>
      <c r="U224" s="2"/>
      <c r="V224" s="2"/>
      <c r="W224" s="2"/>
      <c r="X224" s="2"/>
      <c r="Y224" s="2"/>
    </row>
    <row r="225" spans="1:25" s="1" customFormat="1" x14ac:dyDescent="0.25">
      <c r="A225" s="5" t="s">
        <v>6</v>
      </c>
      <c r="B225" s="4">
        <v>161</v>
      </c>
      <c r="C225" s="33">
        <v>22</v>
      </c>
      <c r="D225" s="33">
        <v>26</v>
      </c>
      <c r="E225" s="33">
        <v>29</v>
      </c>
      <c r="F225" s="20"/>
      <c r="G225" s="20"/>
      <c r="H225" s="20"/>
      <c r="I225" s="20"/>
      <c r="J225" s="20"/>
      <c r="K225" s="20"/>
      <c r="L225" s="20"/>
      <c r="M225" s="20"/>
      <c r="N225" s="20"/>
      <c r="O225" s="2"/>
      <c r="P225" s="2"/>
      <c r="Q225" s="2"/>
      <c r="R225" s="2"/>
      <c r="S225" s="2"/>
      <c r="T225" s="2"/>
      <c r="U225" s="2"/>
      <c r="V225" s="2"/>
      <c r="W225" s="2"/>
      <c r="X225" s="2"/>
      <c r="Y225" s="2"/>
    </row>
    <row r="226" spans="1:25" s="1" customFormat="1" x14ac:dyDescent="0.25">
      <c r="A226" s="5" t="s">
        <v>5</v>
      </c>
      <c r="B226" s="4">
        <v>827</v>
      </c>
      <c r="C226" s="33">
        <v>22</v>
      </c>
      <c r="D226" s="33">
        <v>24</v>
      </c>
      <c r="E226" s="33">
        <v>27</v>
      </c>
      <c r="F226" s="20"/>
      <c r="G226" s="20"/>
      <c r="H226" s="20"/>
      <c r="I226" s="20"/>
      <c r="J226" s="20"/>
      <c r="K226" s="20"/>
      <c r="L226" s="20"/>
      <c r="M226" s="20"/>
      <c r="N226" s="20"/>
      <c r="O226" s="2"/>
      <c r="P226" s="2"/>
      <c r="Q226" s="2"/>
      <c r="R226" s="2"/>
      <c r="S226" s="2"/>
      <c r="T226" s="2"/>
      <c r="U226" s="2"/>
      <c r="V226" s="2"/>
      <c r="W226" s="2"/>
      <c r="X226" s="2"/>
      <c r="Y226" s="2"/>
    </row>
    <row r="227" spans="1:25" s="1" customFormat="1" x14ac:dyDescent="0.25">
      <c r="A227" s="5" t="s">
        <v>4</v>
      </c>
      <c r="B227" s="4">
        <v>518</v>
      </c>
      <c r="C227" s="33">
        <v>27</v>
      </c>
      <c r="D227" s="33">
        <v>30</v>
      </c>
      <c r="E227" s="33">
        <v>33</v>
      </c>
      <c r="F227" s="20"/>
      <c r="G227" s="20"/>
      <c r="H227" s="20"/>
      <c r="I227" s="20"/>
      <c r="J227" s="20"/>
      <c r="K227" s="20"/>
      <c r="L227" s="20"/>
      <c r="M227" s="20"/>
      <c r="N227" s="20"/>
      <c r="O227" s="2"/>
      <c r="P227" s="2"/>
      <c r="Q227" s="2"/>
      <c r="R227" s="2"/>
      <c r="S227" s="2"/>
      <c r="T227" s="2"/>
      <c r="U227" s="2"/>
      <c r="V227" s="2"/>
      <c r="W227" s="2"/>
      <c r="X227" s="2"/>
      <c r="Y227" s="2"/>
    </row>
    <row r="228" spans="1:25" s="1" customFormat="1" x14ac:dyDescent="0.25">
      <c r="A228" s="5" t="s">
        <v>3</v>
      </c>
      <c r="B228" s="4">
        <v>338</v>
      </c>
      <c r="C228" s="33">
        <v>22</v>
      </c>
      <c r="D228" s="33">
        <v>26</v>
      </c>
      <c r="E228" s="33">
        <v>28</v>
      </c>
      <c r="F228" s="20"/>
      <c r="G228" s="20"/>
      <c r="H228" s="20"/>
      <c r="I228" s="20"/>
      <c r="J228" s="20"/>
      <c r="K228" s="20"/>
      <c r="L228" s="20"/>
      <c r="M228" s="20"/>
      <c r="N228" s="20"/>
      <c r="O228" s="2"/>
      <c r="P228" s="2"/>
      <c r="Q228" s="2"/>
      <c r="R228" s="2"/>
      <c r="S228" s="2"/>
      <c r="T228" s="2"/>
      <c r="U228" s="2"/>
      <c r="V228" s="2"/>
      <c r="W228" s="2"/>
      <c r="X228" s="2"/>
      <c r="Y228" s="2"/>
    </row>
    <row r="229" spans="1:25" s="1" customFormat="1" x14ac:dyDescent="0.25">
      <c r="A229" s="5" t="s">
        <v>2</v>
      </c>
      <c r="B229" s="4">
        <v>565</v>
      </c>
      <c r="C229" s="33">
        <v>22</v>
      </c>
      <c r="D229" s="33">
        <v>27</v>
      </c>
      <c r="E229" s="33">
        <v>30</v>
      </c>
      <c r="F229" s="20"/>
      <c r="G229" s="20"/>
      <c r="H229" s="20"/>
      <c r="I229" s="20"/>
      <c r="J229" s="20"/>
      <c r="K229" s="20"/>
      <c r="L229" s="20"/>
      <c r="M229" s="20"/>
      <c r="N229" s="20"/>
      <c r="O229" s="2"/>
      <c r="P229" s="2"/>
      <c r="Q229" s="2"/>
      <c r="R229" s="2"/>
      <c r="S229" s="2"/>
      <c r="T229" s="2"/>
      <c r="U229" s="2"/>
      <c r="V229" s="2"/>
      <c r="W229" s="2"/>
      <c r="X229" s="2"/>
      <c r="Y229" s="2"/>
    </row>
    <row r="230" spans="1:25" s="1" customFormat="1" x14ac:dyDescent="0.25">
      <c r="A230" s="5" t="s">
        <v>1</v>
      </c>
      <c r="B230" s="4">
        <v>178</v>
      </c>
      <c r="C230" s="33">
        <v>22</v>
      </c>
      <c r="D230" s="33">
        <v>27</v>
      </c>
      <c r="E230" s="33">
        <v>32</v>
      </c>
      <c r="F230" s="20"/>
      <c r="G230" s="20"/>
      <c r="H230" s="20"/>
      <c r="I230" s="20"/>
      <c r="J230" s="20"/>
      <c r="K230" s="20"/>
      <c r="L230" s="20"/>
      <c r="M230" s="20"/>
      <c r="N230" s="20"/>
      <c r="O230" s="2"/>
      <c r="P230" s="2"/>
      <c r="Q230" s="2"/>
      <c r="R230" s="2"/>
      <c r="S230" s="2"/>
      <c r="T230" s="2"/>
      <c r="U230" s="2"/>
      <c r="V230" s="2"/>
      <c r="W230" s="2"/>
      <c r="X230" s="2"/>
      <c r="Y230" s="2"/>
    </row>
    <row r="231" spans="1:25" s="1" customFormat="1" x14ac:dyDescent="0.25">
      <c r="A231" s="5" t="s">
        <v>0</v>
      </c>
      <c r="B231" s="4">
        <v>285</v>
      </c>
      <c r="C231" s="33">
        <v>24</v>
      </c>
      <c r="D231" s="33">
        <v>28</v>
      </c>
      <c r="E231" s="33">
        <v>32</v>
      </c>
      <c r="F231" s="20"/>
      <c r="G231" s="20"/>
      <c r="H231" s="20"/>
      <c r="I231" s="20"/>
      <c r="J231" s="20"/>
      <c r="K231" s="20"/>
      <c r="L231" s="20"/>
      <c r="M231" s="20"/>
      <c r="N231" s="20"/>
      <c r="O231" s="2"/>
      <c r="P231" s="2"/>
      <c r="Q231" s="2"/>
      <c r="R231" s="2"/>
      <c r="S231" s="2"/>
      <c r="T231" s="2"/>
      <c r="U231" s="2"/>
      <c r="V231" s="2"/>
      <c r="W231" s="2"/>
      <c r="X231" s="2"/>
      <c r="Y231" s="2"/>
    </row>
    <row r="232" spans="1:25" s="1" customFormat="1" x14ac:dyDescent="0.25">
      <c r="C232" s="18"/>
      <c r="D232" s="18"/>
      <c r="E232" s="18"/>
      <c r="F232" s="18"/>
      <c r="G232" s="18"/>
      <c r="H232" s="18"/>
      <c r="I232" s="18"/>
      <c r="J232" s="18"/>
      <c r="K232" s="18"/>
      <c r="L232" s="18"/>
      <c r="M232" s="18"/>
      <c r="N232" s="18"/>
    </row>
    <row r="233" spans="1:25" s="1" customFormat="1" x14ac:dyDescent="0.25">
      <c r="A233" s="1" t="s">
        <v>318</v>
      </c>
      <c r="C233" s="18"/>
      <c r="D233" s="18"/>
      <c r="E233" s="18"/>
      <c r="F233" s="18"/>
      <c r="G233" s="18"/>
      <c r="H233" s="18"/>
      <c r="I233" s="18"/>
      <c r="J233" s="18"/>
      <c r="K233" s="18"/>
      <c r="L233" s="18"/>
      <c r="M233" s="18"/>
      <c r="N233" s="18"/>
    </row>
    <row r="234" spans="1:25" s="1" customFormat="1" x14ac:dyDescent="0.25">
      <c r="C234" s="18"/>
      <c r="D234" s="18"/>
      <c r="E234" s="18"/>
      <c r="F234" s="18"/>
      <c r="G234" s="18"/>
      <c r="H234" s="18"/>
      <c r="I234" s="18"/>
      <c r="J234" s="18"/>
      <c r="K234" s="18"/>
      <c r="L234" s="18"/>
      <c r="M234" s="18"/>
      <c r="N234" s="18"/>
    </row>
    <row r="235" spans="1:25" s="1" customFormat="1" x14ac:dyDescent="0.25">
      <c r="A235" s="7" t="s">
        <v>16</v>
      </c>
      <c r="B235" s="7" t="s">
        <v>15</v>
      </c>
      <c r="C235" s="10" t="s">
        <v>75</v>
      </c>
      <c r="D235" s="10" t="s">
        <v>74</v>
      </c>
      <c r="E235" s="10" t="s">
        <v>73</v>
      </c>
      <c r="F235" s="9"/>
      <c r="G235" s="9"/>
      <c r="H235" s="9"/>
      <c r="I235" s="9"/>
      <c r="J235" s="9"/>
      <c r="K235" s="9"/>
      <c r="L235" s="9"/>
      <c r="M235" s="9"/>
      <c r="N235" s="9"/>
      <c r="O235" s="9"/>
      <c r="P235" s="9"/>
      <c r="Q235" s="9"/>
      <c r="R235" s="9"/>
      <c r="S235" s="9"/>
      <c r="T235" s="9"/>
      <c r="U235" s="9"/>
      <c r="V235" s="9"/>
      <c r="W235" s="9"/>
      <c r="X235" s="9"/>
      <c r="Y235" s="9"/>
    </row>
    <row r="236" spans="1:25" s="1" customFormat="1" x14ac:dyDescent="0.25">
      <c r="A236" s="6" t="s">
        <v>11</v>
      </c>
      <c r="B236" s="4">
        <v>1336</v>
      </c>
      <c r="C236" s="33">
        <v>24</v>
      </c>
      <c r="D236" s="33">
        <v>28</v>
      </c>
      <c r="E236" s="33">
        <v>32</v>
      </c>
      <c r="F236" s="20"/>
      <c r="G236" s="20"/>
      <c r="H236" s="20"/>
      <c r="I236" s="20"/>
      <c r="J236" s="20"/>
      <c r="K236" s="20"/>
      <c r="L236" s="20"/>
      <c r="M236" s="20"/>
      <c r="N236" s="20"/>
      <c r="O236" s="2"/>
      <c r="P236" s="2"/>
      <c r="Q236" s="2"/>
      <c r="R236" s="2"/>
      <c r="S236" s="2"/>
      <c r="T236" s="2"/>
      <c r="U236" s="2"/>
      <c r="V236" s="2"/>
      <c r="W236" s="2"/>
      <c r="X236" s="2"/>
      <c r="Y236" s="2"/>
    </row>
    <row r="237" spans="1:25" s="1" customFormat="1" x14ac:dyDescent="0.25">
      <c r="A237" s="5" t="s">
        <v>10</v>
      </c>
      <c r="B237" s="4">
        <v>585</v>
      </c>
      <c r="C237" s="33">
        <v>25</v>
      </c>
      <c r="D237" s="33">
        <v>28</v>
      </c>
      <c r="E237" s="33">
        <v>32</v>
      </c>
      <c r="F237" s="20"/>
      <c r="G237" s="20"/>
      <c r="H237" s="20"/>
      <c r="I237" s="20"/>
      <c r="J237" s="20"/>
      <c r="K237" s="20"/>
      <c r="L237" s="20"/>
      <c r="M237" s="20"/>
      <c r="N237" s="20"/>
      <c r="O237" s="2"/>
      <c r="P237" s="2"/>
      <c r="Q237" s="2"/>
      <c r="R237" s="2"/>
      <c r="S237" s="2"/>
      <c r="T237" s="2"/>
      <c r="U237" s="2"/>
      <c r="V237" s="2"/>
      <c r="W237" s="2"/>
      <c r="X237" s="2"/>
      <c r="Y237" s="2"/>
    </row>
    <row r="238" spans="1:25" s="1" customFormat="1" x14ac:dyDescent="0.25">
      <c r="A238" s="5" t="s">
        <v>9</v>
      </c>
      <c r="B238" s="4">
        <v>167</v>
      </c>
      <c r="C238" s="33">
        <v>26.5</v>
      </c>
      <c r="D238" s="33">
        <v>28</v>
      </c>
      <c r="E238" s="33">
        <v>32</v>
      </c>
      <c r="F238" s="20"/>
      <c r="G238" s="20"/>
      <c r="H238" s="20"/>
      <c r="I238" s="20"/>
      <c r="J238" s="20"/>
      <c r="K238" s="20"/>
      <c r="L238" s="20"/>
      <c r="M238" s="20"/>
      <c r="N238" s="20"/>
      <c r="O238" s="2"/>
      <c r="P238" s="2"/>
      <c r="Q238" s="2"/>
      <c r="R238" s="2"/>
      <c r="S238" s="2"/>
      <c r="T238" s="2"/>
      <c r="U238" s="2"/>
      <c r="V238" s="2"/>
      <c r="W238" s="2"/>
      <c r="X238" s="2"/>
      <c r="Y238" s="2"/>
    </row>
    <row r="239" spans="1:25" s="1" customFormat="1" x14ac:dyDescent="0.25">
      <c r="A239" s="5" t="s">
        <v>8</v>
      </c>
      <c r="B239" s="4">
        <v>259</v>
      </c>
      <c r="C239" s="33">
        <v>26</v>
      </c>
      <c r="D239" s="33">
        <v>29</v>
      </c>
      <c r="E239" s="33">
        <v>33</v>
      </c>
      <c r="F239" s="20"/>
      <c r="G239" s="20"/>
      <c r="H239" s="20"/>
      <c r="I239" s="20"/>
      <c r="J239" s="20"/>
      <c r="K239" s="20"/>
      <c r="L239" s="20"/>
      <c r="M239" s="20"/>
      <c r="N239" s="20"/>
      <c r="O239" s="2"/>
      <c r="P239" s="2"/>
      <c r="Q239" s="2"/>
      <c r="R239" s="2"/>
      <c r="S239" s="2"/>
      <c r="T239" s="2"/>
      <c r="U239" s="2"/>
      <c r="V239" s="2"/>
      <c r="W239" s="2"/>
      <c r="X239" s="2"/>
      <c r="Y239" s="2"/>
    </row>
    <row r="240" spans="1:25" s="1" customFormat="1" x14ac:dyDescent="0.25">
      <c r="A240" s="5" t="s">
        <v>7</v>
      </c>
      <c r="B240" s="4">
        <v>168</v>
      </c>
      <c r="C240" s="33">
        <v>22</v>
      </c>
      <c r="D240" s="33">
        <v>27</v>
      </c>
      <c r="E240" s="33">
        <v>32</v>
      </c>
      <c r="F240" s="20"/>
      <c r="G240" s="20"/>
      <c r="H240" s="20"/>
      <c r="I240" s="20"/>
      <c r="J240" s="20"/>
      <c r="K240" s="20"/>
      <c r="L240" s="20"/>
      <c r="M240" s="20"/>
      <c r="N240" s="20"/>
      <c r="O240" s="2"/>
      <c r="P240" s="2"/>
      <c r="Q240" s="2"/>
      <c r="R240" s="2"/>
      <c r="S240" s="2"/>
      <c r="T240" s="2"/>
      <c r="U240" s="2"/>
      <c r="V240" s="2"/>
      <c r="W240" s="2"/>
      <c r="X240" s="2"/>
      <c r="Y240" s="2"/>
    </row>
    <row r="241" spans="1:25" s="1" customFormat="1" x14ac:dyDescent="0.25">
      <c r="A241" s="5" t="s">
        <v>6</v>
      </c>
      <c r="B241" s="4">
        <v>157</v>
      </c>
      <c r="C241" s="33">
        <v>22</v>
      </c>
      <c r="D241" s="33">
        <v>27</v>
      </c>
      <c r="E241" s="33">
        <v>32</v>
      </c>
      <c r="F241" s="20"/>
      <c r="G241" s="20"/>
      <c r="H241" s="20"/>
      <c r="I241" s="20"/>
      <c r="J241" s="20"/>
      <c r="K241" s="20"/>
      <c r="L241" s="20"/>
      <c r="M241" s="20"/>
      <c r="N241" s="20"/>
      <c r="O241" s="2"/>
      <c r="P241" s="2"/>
      <c r="Q241" s="2"/>
      <c r="R241" s="2"/>
      <c r="S241" s="2"/>
      <c r="T241" s="2"/>
      <c r="U241" s="2"/>
      <c r="V241" s="2"/>
      <c r="W241" s="2"/>
      <c r="X241" s="2"/>
      <c r="Y241" s="2"/>
    </row>
    <row r="242" spans="1:25" s="1" customFormat="1" x14ac:dyDescent="0.25">
      <c r="A242" s="5" t="s">
        <v>5</v>
      </c>
      <c r="B242" s="4">
        <v>794</v>
      </c>
      <c r="C242" s="33">
        <v>22</v>
      </c>
      <c r="D242" s="33">
        <v>27</v>
      </c>
      <c r="E242" s="33">
        <v>29</v>
      </c>
      <c r="F242" s="20"/>
      <c r="G242" s="20"/>
      <c r="H242" s="20"/>
      <c r="I242" s="20"/>
      <c r="J242" s="20"/>
      <c r="K242" s="20"/>
      <c r="L242" s="20"/>
      <c r="M242" s="20"/>
      <c r="N242" s="20"/>
      <c r="O242" s="2"/>
      <c r="P242" s="2"/>
      <c r="Q242" s="2"/>
      <c r="R242" s="2"/>
      <c r="S242" s="2"/>
      <c r="T242" s="2"/>
      <c r="U242" s="2"/>
      <c r="V242" s="2"/>
      <c r="W242" s="2"/>
      <c r="X242" s="2"/>
      <c r="Y242" s="2"/>
    </row>
    <row r="243" spans="1:25" s="1" customFormat="1" x14ac:dyDescent="0.25">
      <c r="A243" s="5" t="s">
        <v>4</v>
      </c>
      <c r="B243" s="4">
        <v>513</v>
      </c>
      <c r="C243" s="33">
        <v>28</v>
      </c>
      <c r="D243" s="33">
        <v>32</v>
      </c>
      <c r="E243" s="33">
        <v>35</v>
      </c>
      <c r="F243" s="20"/>
      <c r="G243" s="20"/>
      <c r="H243" s="20"/>
      <c r="I243" s="20"/>
      <c r="J243" s="20"/>
      <c r="K243" s="20"/>
      <c r="L243" s="20"/>
      <c r="M243" s="20"/>
      <c r="N243" s="20"/>
      <c r="O243" s="2"/>
      <c r="P243" s="2"/>
      <c r="Q243" s="2"/>
      <c r="R243" s="2"/>
      <c r="S243" s="2"/>
      <c r="T243" s="2"/>
      <c r="U243" s="2"/>
      <c r="V243" s="2"/>
      <c r="W243" s="2"/>
      <c r="X243" s="2"/>
      <c r="Y243" s="2"/>
    </row>
    <row r="244" spans="1:25" s="1" customFormat="1" x14ac:dyDescent="0.25">
      <c r="A244" s="5" t="s">
        <v>3</v>
      </c>
      <c r="B244" s="4">
        <v>323</v>
      </c>
      <c r="C244" s="33">
        <v>22</v>
      </c>
      <c r="D244" s="33">
        <v>27</v>
      </c>
      <c r="E244" s="33">
        <v>31</v>
      </c>
      <c r="F244" s="20"/>
      <c r="G244" s="20"/>
      <c r="H244" s="20"/>
      <c r="I244" s="20"/>
      <c r="J244" s="20"/>
      <c r="K244" s="20"/>
      <c r="L244" s="20"/>
      <c r="M244" s="20"/>
      <c r="N244" s="20"/>
      <c r="O244" s="2"/>
      <c r="P244" s="2"/>
      <c r="Q244" s="2"/>
      <c r="R244" s="2"/>
      <c r="S244" s="2"/>
      <c r="T244" s="2"/>
      <c r="U244" s="2"/>
      <c r="V244" s="2"/>
      <c r="W244" s="2"/>
      <c r="X244" s="2"/>
      <c r="Y244" s="2"/>
    </row>
    <row r="245" spans="1:25" s="1" customFormat="1" x14ac:dyDescent="0.25">
      <c r="A245" s="5" t="s">
        <v>2</v>
      </c>
      <c r="B245" s="4">
        <v>550</v>
      </c>
      <c r="C245" s="33">
        <v>24</v>
      </c>
      <c r="D245" s="33">
        <v>27</v>
      </c>
      <c r="E245" s="33">
        <v>32</v>
      </c>
      <c r="F245" s="20"/>
      <c r="G245" s="20"/>
      <c r="H245" s="20"/>
      <c r="I245" s="20"/>
      <c r="J245" s="20"/>
      <c r="K245" s="20"/>
      <c r="L245" s="20"/>
      <c r="M245" s="20"/>
      <c r="N245" s="20"/>
      <c r="O245" s="2"/>
      <c r="P245" s="2"/>
      <c r="Q245" s="2"/>
      <c r="R245" s="2"/>
      <c r="S245" s="2"/>
      <c r="T245" s="2"/>
      <c r="U245" s="2"/>
      <c r="V245" s="2"/>
      <c r="W245" s="2"/>
      <c r="X245" s="2"/>
      <c r="Y245" s="2"/>
    </row>
    <row r="246" spans="1:25" s="1" customFormat="1" x14ac:dyDescent="0.25">
      <c r="A246" s="5" t="s">
        <v>1</v>
      </c>
      <c r="B246" s="4">
        <v>172</v>
      </c>
      <c r="C246" s="33">
        <v>25</v>
      </c>
      <c r="D246" s="33">
        <v>29</v>
      </c>
      <c r="E246" s="33">
        <v>32</v>
      </c>
      <c r="F246" s="20"/>
      <c r="G246" s="20"/>
      <c r="H246" s="20"/>
      <c r="I246" s="20"/>
      <c r="J246" s="20"/>
      <c r="K246" s="20"/>
      <c r="L246" s="20"/>
      <c r="M246" s="20"/>
      <c r="N246" s="20"/>
      <c r="O246" s="2"/>
      <c r="P246" s="2"/>
      <c r="Q246" s="2"/>
      <c r="R246" s="2"/>
      <c r="S246" s="2"/>
      <c r="T246" s="2"/>
      <c r="U246" s="2"/>
      <c r="V246" s="2"/>
      <c r="W246" s="2"/>
      <c r="X246" s="2"/>
      <c r="Y246" s="2"/>
    </row>
    <row r="247" spans="1:25" s="1" customFormat="1" x14ac:dyDescent="0.25">
      <c r="A247" s="5" t="s">
        <v>0</v>
      </c>
      <c r="B247" s="4">
        <v>281</v>
      </c>
      <c r="C247" s="33">
        <v>27</v>
      </c>
      <c r="D247" s="33">
        <v>30</v>
      </c>
      <c r="E247" s="33">
        <v>34</v>
      </c>
      <c r="F247" s="20"/>
      <c r="G247" s="20"/>
      <c r="H247" s="20"/>
      <c r="I247" s="20"/>
      <c r="J247" s="20"/>
      <c r="K247" s="20"/>
      <c r="L247" s="20"/>
      <c r="M247" s="20"/>
      <c r="N247" s="20"/>
      <c r="O247" s="2"/>
      <c r="P247" s="2"/>
      <c r="Q247" s="2"/>
      <c r="R247" s="2"/>
      <c r="S247" s="2"/>
      <c r="T247" s="2"/>
      <c r="U247" s="2"/>
      <c r="V247" s="2"/>
      <c r="W247" s="2"/>
      <c r="X247" s="2"/>
      <c r="Y247" s="2"/>
    </row>
    <row r="248" spans="1:25" s="1" customFormat="1" x14ac:dyDescent="0.25">
      <c r="C248" s="18"/>
      <c r="D248" s="18"/>
      <c r="E248" s="18"/>
      <c r="F248" s="18"/>
      <c r="G248" s="18"/>
      <c r="H248" s="18"/>
      <c r="I248" s="18"/>
      <c r="J248" s="18"/>
      <c r="K248" s="18"/>
      <c r="L248" s="18"/>
      <c r="M248" s="18"/>
      <c r="N248" s="18"/>
    </row>
    <row r="249" spans="1:25" s="1" customFormat="1" x14ac:dyDescent="0.25">
      <c r="A249" s="1" t="s">
        <v>319</v>
      </c>
      <c r="C249" s="18"/>
      <c r="D249" s="18"/>
      <c r="E249" s="18"/>
      <c r="F249" s="18"/>
      <c r="G249" s="18"/>
      <c r="H249" s="18"/>
      <c r="I249" s="18"/>
      <c r="J249" s="18"/>
      <c r="K249" s="18"/>
      <c r="L249" s="18"/>
      <c r="M249" s="18"/>
      <c r="N249" s="18"/>
    </row>
    <row r="250" spans="1:25" s="1" customFormat="1" x14ac:dyDescent="0.25">
      <c r="C250" s="18"/>
      <c r="D250" s="18"/>
      <c r="E250" s="18"/>
      <c r="F250" s="18"/>
      <c r="G250" s="18"/>
      <c r="H250" s="18"/>
      <c r="I250" s="18"/>
      <c r="J250" s="18"/>
      <c r="K250" s="18"/>
      <c r="L250" s="18"/>
      <c r="M250" s="18"/>
      <c r="N250" s="18"/>
    </row>
    <row r="251" spans="1:25" s="1" customFormat="1" x14ac:dyDescent="0.25">
      <c r="A251" s="7" t="s">
        <v>16</v>
      </c>
      <c r="B251" s="7" t="s">
        <v>15</v>
      </c>
      <c r="C251" s="10" t="s">
        <v>75</v>
      </c>
      <c r="D251" s="10" t="s">
        <v>74</v>
      </c>
      <c r="E251" s="10" t="s">
        <v>73</v>
      </c>
      <c r="F251" s="9"/>
      <c r="G251" s="9"/>
      <c r="H251" s="9"/>
      <c r="I251" s="9"/>
      <c r="J251" s="9"/>
      <c r="K251" s="9"/>
      <c r="L251" s="9"/>
      <c r="M251" s="9"/>
      <c r="N251" s="9"/>
      <c r="O251" s="9"/>
      <c r="P251" s="9"/>
      <c r="Q251" s="9"/>
      <c r="R251" s="9"/>
      <c r="S251" s="9"/>
      <c r="T251" s="9"/>
      <c r="U251" s="9"/>
      <c r="V251" s="9"/>
      <c r="W251" s="9"/>
      <c r="X251" s="9"/>
      <c r="Y251" s="9"/>
    </row>
    <row r="252" spans="1:25" s="1" customFormat="1" x14ac:dyDescent="0.25">
      <c r="A252" s="6" t="s">
        <v>11</v>
      </c>
      <c r="B252" s="4">
        <v>1347</v>
      </c>
      <c r="C252" s="33">
        <v>27</v>
      </c>
      <c r="D252" s="33">
        <v>29</v>
      </c>
      <c r="E252" s="33">
        <v>34</v>
      </c>
      <c r="F252" s="20"/>
      <c r="G252" s="20"/>
      <c r="H252" s="20"/>
      <c r="I252" s="20"/>
      <c r="J252" s="20"/>
      <c r="K252" s="20"/>
      <c r="L252" s="20"/>
      <c r="M252" s="20"/>
      <c r="N252" s="20"/>
      <c r="O252" s="2"/>
      <c r="P252" s="2"/>
      <c r="Q252" s="2"/>
      <c r="R252" s="2"/>
      <c r="S252" s="2"/>
      <c r="T252" s="2"/>
      <c r="U252" s="2"/>
      <c r="V252" s="2"/>
      <c r="W252" s="2"/>
      <c r="X252" s="2"/>
      <c r="Y252" s="2"/>
    </row>
    <row r="253" spans="1:25" s="1" customFormat="1" x14ac:dyDescent="0.25">
      <c r="A253" s="5" t="s">
        <v>10</v>
      </c>
      <c r="B253" s="4">
        <v>587</v>
      </c>
      <c r="C253" s="33">
        <v>27</v>
      </c>
      <c r="D253" s="33">
        <v>30</v>
      </c>
      <c r="E253" s="33">
        <v>34</v>
      </c>
      <c r="F253" s="20"/>
      <c r="G253" s="20"/>
      <c r="H253" s="20"/>
      <c r="I253" s="20"/>
      <c r="J253" s="20"/>
      <c r="K253" s="20"/>
      <c r="L253" s="20"/>
      <c r="M253" s="20"/>
      <c r="N253" s="20"/>
      <c r="O253" s="2"/>
      <c r="P253" s="2"/>
      <c r="Q253" s="2"/>
      <c r="R253" s="2"/>
      <c r="S253" s="2"/>
      <c r="T253" s="2"/>
      <c r="U253" s="2"/>
      <c r="V253" s="2"/>
      <c r="W253" s="2"/>
      <c r="X253" s="2"/>
      <c r="Y253" s="2"/>
    </row>
    <row r="254" spans="1:25" s="1" customFormat="1" x14ac:dyDescent="0.25">
      <c r="A254" s="5" t="s">
        <v>9</v>
      </c>
      <c r="B254" s="4">
        <v>167</v>
      </c>
      <c r="C254" s="33">
        <v>27</v>
      </c>
      <c r="D254" s="33">
        <v>30</v>
      </c>
      <c r="E254" s="33">
        <v>32</v>
      </c>
      <c r="F254" s="20"/>
      <c r="G254" s="20"/>
      <c r="H254" s="20"/>
      <c r="I254" s="20"/>
      <c r="J254" s="20"/>
      <c r="K254" s="20"/>
      <c r="L254" s="20"/>
      <c r="M254" s="20"/>
      <c r="N254" s="20"/>
      <c r="O254" s="2"/>
      <c r="P254" s="2"/>
      <c r="Q254" s="2"/>
      <c r="R254" s="2"/>
      <c r="S254" s="2"/>
      <c r="T254" s="2"/>
      <c r="U254" s="2"/>
      <c r="V254" s="2"/>
      <c r="W254" s="2"/>
      <c r="X254" s="2"/>
      <c r="Y254" s="2"/>
    </row>
    <row r="255" spans="1:25" s="1" customFormat="1" x14ac:dyDescent="0.25">
      <c r="A255" s="5" t="s">
        <v>8</v>
      </c>
      <c r="B255" s="4">
        <v>262</v>
      </c>
      <c r="C255" s="33">
        <v>27</v>
      </c>
      <c r="D255" s="33">
        <v>31.5</v>
      </c>
      <c r="E255" s="33">
        <v>35</v>
      </c>
      <c r="F255" s="20"/>
      <c r="G255" s="20"/>
      <c r="H255" s="20"/>
      <c r="I255" s="20"/>
      <c r="J255" s="20"/>
      <c r="K255" s="20"/>
      <c r="L255" s="20"/>
      <c r="M255" s="20"/>
      <c r="N255" s="20"/>
      <c r="O255" s="2"/>
      <c r="P255" s="2"/>
      <c r="Q255" s="2"/>
      <c r="R255" s="2"/>
      <c r="S255" s="2"/>
      <c r="T255" s="2"/>
      <c r="U255" s="2"/>
      <c r="V255" s="2"/>
      <c r="W255" s="2"/>
      <c r="X255" s="2"/>
      <c r="Y255" s="2"/>
    </row>
    <row r="256" spans="1:25" s="1" customFormat="1" x14ac:dyDescent="0.25">
      <c r="A256" s="5" t="s">
        <v>7</v>
      </c>
      <c r="B256" s="4">
        <v>173</v>
      </c>
      <c r="C256" s="33">
        <v>26</v>
      </c>
      <c r="D256" s="33">
        <v>28</v>
      </c>
      <c r="E256" s="33">
        <v>32</v>
      </c>
      <c r="F256" s="20"/>
      <c r="G256" s="20"/>
      <c r="H256" s="20"/>
      <c r="I256" s="20"/>
      <c r="J256" s="20"/>
      <c r="K256" s="20"/>
      <c r="L256" s="20"/>
      <c r="M256" s="20"/>
      <c r="N256" s="20"/>
      <c r="O256" s="2"/>
      <c r="P256" s="2"/>
      <c r="Q256" s="2"/>
      <c r="R256" s="2"/>
      <c r="S256" s="2"/>
      <c r="T256" s="2"/>
      <c r="U256" s="2"/>
      <c r="V256" s="2"/>
      <c r="W256" s="2"/>
      <c r="X256" s="2"/>
      <c r="Y256" s="2"/>
    </row>
    <row r="257" spans="1:25" s="1" customFormat="1" x14ac:dyDescent="0.25">
      <c r="A257" s="5" t="s">
        <v>6</v>
      </c>
      <c r="B257" s="4">
        <v>158</v>
      </c>
      <c r="C257" s="33">
        <v>22</v>
      </c>
      <c r="D257" s="33">
        <v>28</v>
      </c>
      <c r="E257" s="33">
        <v>32</v>
      </c>
      <c r="F257" s="20"/>
      <c r="G257" s="20"/>
      <c r="H257" s="20"/>
      <c r="I257" s="20"/>
      <c r="J257" s="20"/>
      <c r="K257" s="20"/>
      <c r="L257" s="20"/>
      <c r="M257" s="20"/>
      <c r="N257" s="20"/>
      <c r="O257" s="2"/>
      <c r="P257" s="2"/>
      <c r="Q257" s="2"/>
      <c r="R257" s="2"/>
      <c r="S257" s="2"/>
      <c r="T257" s="2"/>
      <c r="U257" s="2"/>
      <c r="V257" s="2"/>
      <c r="W257" s="2"/>
      <c r="X257" s="2"/>
      <c r="Y257" s="2"/>
    </row>
    <row r="258" spans="1:25" s="1" customFormat="1" x14ac:dyDescent="0.25">
      <c r="A258" s="5" t="s">
        <v>5</v>
      </c>
      <c r="B258" s="4">
        <v>803</v>
      </c>
      <c r="C258" s="33">
        <v>22</v>
      </c>
      <c r="D258" s="33">
        <v>27</v>
      </c>
      <c r="E258" s="33">
        <v>32</v>
      </c>
      <c r="F258" s="20"/>
      <c r="G258" s="20"/>
      <c r="H258" s="20"/>
      <c r="I258" s="20"/>
      <c r="J258" s="20"/>
      <c r="K258" s="20"/>
      <c r="L258" s="20"/>
      <c r="M258" s="20"/>
      <c r="N258" s="20"/>
      <c r="O258" s="2"/>
      <c r="P258" s="2"/>
      <c r="Q258" s="2"/>
      <c r="R258" s="2"/>
      <c r="S258" s="2"/>
      <c r="T258" s="2"/>
      <c r="U258" s="2"/>
      <c r="V258" s="2"/>
      <c r="W258" s="2"/>
      <c r="X258" s="2"/>
      <c r="Y258" s="2"/>
    </row>
    <row r="259" spans="1:25" s="1" customFormat="1" x14ac:dyDescent="0.25">
      <c r="A259" s="5" t="s">
        <v>4</v>
      </c>
      <c r="B259" s="4">
        <v>515</v>
      </c>
      <c r="C259" s="33">
        <v>30</v>
      </c>
      <c r="D259" s="33">
        <v>33</v>
      </c>
      <c r="E259" s="33">
        <v>37</v>
      </c>
      <c r="F259" s="20"/>
      <c r="G259" s="20"/>
      <c r="H259" s="20"/>
      <c r="I259" s="20"/>
      <c r="J259" s="20"/>
      <c r="K259" s="20"/>
      <c r="L259" s="20"/>
      <c r="M259" s="20"/>
      <c r="N259" s="20"/>
      <c r="O259" s="2"/>
      <c r="P259" s="2"/>
      <c r="Q259" s="2"/>
      <c r="R259" s="2"/>
      <c r="S259" s="2"/>
      <c r="T259" s="2"/>
      <c r="U259" s="2"/>
      <c r="V259" s="2"/>
      <c r="W259" s="2"/>
      <c r="X259" s="2"/>
      <c r="Y259" s="2"/>
    </row>
    <row r="260" spans="1:25" s="1" customFormat="1" x14ac:dyDescent="0.25">
      <c r="A260" s="5" t="s">
        <v>3</v>
      </c>
      <c r="B260" s="4">
        <v>337</v>
      </c>
      <c r="C260" s="33">
        <v>22</v>
      </c>
      <c r="D260" s="33">
        <v>27</v>
      </c>
      <c r="E260" s="33">
        <v>32</v>
      </c>
      <c r="F260" s="20"/>
      <c r="G260" s="20"/>
      <c r="H260" s="20"/>
      <c r="I260" s="20"/>
      <c r="J260" s="20"/>
      <c r="K260" s="20"/>
      <c r="L260" s="20"/>
      <c r="M260" s="20"/>
      <c r="N260" s="20"/>
      <c r="O260" s="2"/>
      <c r="P260" s="2"/>
      <c r="Q260" s="2"/>
      <c r="R260" s="2"/>
      <c r="S260" s="2"/>
      <c r="T260" s="2"/>
      <c r="U260" s="2"/>
      <c r="V260" s="2"/>
      <c r="W260" s="2"/>
      <c r="X260" s="2"/>
      <c r="Y260" s="2"/>
    </row>
    <row r="261" spans="1:25" s="1" customFormat="1" x14ac:dyDescent="0.25">
      <c r="A261" s="5" t="s">
        <v>2</v>
      </c>
      <c r="B261" s="4">
        <v>548</v>
      </c>
      <c r="C261" s="33">
        <v>26</v>
      </c>
      <c r="D261" s="33">
        <v>29</v>
      </c>
      <c r="E261" s="33">
        <v>33</v>
      </c>
      <c r="F261" s="20"/>
      <c r="G261" s="20"/>
      <c r="H261" s="20"/>
      <c r="I261" s="20"/>
      <c r="J261" s="20"/>
      <c r="K261" s="20"/>
      <c r="L261" s="20"/>
      <c r="M261" s="20"/>
      <c r="N261" s="20"/>
      <c r="O261" s="2"/>
      <c r="P261" s="2"/>
      <c r="Q261" s="2"/>
      <c r="R261" s="2"/>
      <c r="S261" s="2"/>
      <c r="T261" s="2"/>
      <c r="U261" s="2"/>
      <c r="V261" s="2"/>
      <c r="W261" s="2"/>
      <c r="X261" s="2"/>
      <c r="Y261" s="2"/>
    </row>
    <row r="262" spans="1:25" s="1" customFormat="1" x14ac:dyDescent="0.25">
      <c r="A262" s="5" t="s">
        <v>1</v>
      </c>
      <c r="B262" s="4">
        <v>171</v>
      </c>
      <c r="C262" s="33">
        <v>27</v>
      </c>
      <c r="D262" s="33">
        <v>30</v>
      </c>
      <c r="E262" s="33">
        <v>34</v>
      </c>
      <c r="F262" s="20"/>
      <c r="G262" s="20"/>
      <c r="H262" s="20"/>
      <c r="I262" s="20"/>
      <c r="J262" s="20"/>
      <c r="K262" s="20"/>
      <c r="L262" s="20"/>
      <c r="M262" s="20"/>
      <c r="N262" s="20"/>
      <c r="O262" s="2"/>
      <c r="P262" s="2"/>
      <c r="Q262" s="2"/>
      <c r="R262" s="2"/>
      <c r="S262" s="2"/>
      <c r="T262" s="2"/>
      <c r="U262" s="2"/>
      <c r="V262" s="2"/>
      <c r="W262" s="2"/>
      <c r="X262" s="2"/>
      <c r="Y262" s="2"/>
    </row>
    <row r="263" spans="1:25" s="1" customFormat="1" x14ac:dyDescent="0.25">
      <c r="A263" s="5" t="s">
        <v>0</v>
      </c>
      <c r="B263" s="4">
        <v>281</v>
      </c>
      <c r="C263" s="33">
        <v>27</v>
      </c>
      <c r="D263" s="33">
        <v>32</v>
      </c>
      <c r="E263" s="33">
        <v>37</v>
      </c>
      <c r="F263" s="20"/>
      <c r="G263" s="20"/>
      <c r="H263" s="20"/>
      <c r="I263" s="20"/>
      <c r="J263" s="20"/>
      <c r="K263" s="20"/>
      <c r="L263" s="20"/>
      <c r="M263" s="20"/>
      <c r="N263" s="20"/>
      <c r="O263" s="2"/>
      <c r="P263" s="2"/>
      <c r="Q263" s="2"/>
      <c r="R263" s="2"/>
      <c r="S263" s="2"/>
      <c r="T263" s="2"/>
      <c r="U263" s="2"/>
      <c r="V263" s="2"/>
      <c r="W263" s="2"/>
      <c r="X263" s="2"/>
      <c r="Y263" s="2"/>
    </row>
    <row r="264" spans="1:25" s="1" customFormat="1" x14ac:dyDescent="0.25">
      <c r="C264" s="18"/>
      <c r="D264" s="18"/>
      <c r="E264" s="18"/>
      <c r="F264" s="18"/>
      <c r="G264" s="18"/>
      <c r="H264" s="18"/>
      <c r="I264" s="18"/>
      <c r="J264" s="18"/>
      <c r="K264" s="18"/>
      <c r="L264" s="18"/>
      <c r="M264" s="18"/>
      <c r="N264" s="18"/>
    </row>
    <row r="265" spans="1:25" s="1" customFormat="1" x14ac:dyDescent="0.25">
      <c r="A265" s="1" t="s">
        <v>320</v>
      </c>
      <c r="C265" s="18"/>
      <c r="D265" s="18"/>
      <c r="E265" s="18"/>
      <c r="F265" s="18"/>
      <c r="G265" s="18"/>
      <c r="H265" s="18"/>
      <c r="I265" s="18"/>
      <c r="J265" s="18"/>
      <c r="K265" s="18"/>
      <c r="L265" s="18"/>
      <c r="M265" s="18"/>
      <c r="N265" s="18"/>
    </row>
    <row r="266" spans="1:25" s="1" customFormat="1" x14ac:dyDescent="0.25">
      <c r="C266" s="18"/>
      <c r="D266" s="18"/>
      <c r="E266" s="18"/>
      <c r="F266" s="18"/>
      <c r="G266" s="18"/>
      <c r="H266" s="18"/>
      <c r="I266" s="18"/>
      <c r="J266" s="18"/>
      <c r="K266" s="18"/>
      <c r="L266" s="18"/>
      <c r="M266" s="18"/>
      <c r="N266" s="18"/>
    </row>
    <row r="267" spans="1:25" s="1" customFormat="1" x14ac:dyDescent="0.25">
      <c r="A267" s="7" t="s">
        <v>16</v>
      </c>
      <c r="B267" s="7" t="s">
        <v>15</v>
      </c>
      <c r="C267" s="10" t="s">
        <v>75</v>
      </c>
      <c r="D267" s="10" t="s">
        <v>74</v>
      </c>
      <c r="E267" s="10" t="s">
        <v>73</v>
      </c>
      <c r="F267" s="9"/>
      <c r="G267" s="9"/>
      <c r="H267" s="9"/>
      <c r="I267" s="9"/>
      <c r="J267" s="9"/>
      <c r="K267" s="9"/>
      <c r="L267" s="9"/>
      <c r="M267" s="9"/>
      <c r="N267" s="9"/>
      <c r="O267" s="9"/>
      <c r="P267" s="9"/>
      <c r="Q267" s="9"/>
      <c r="R267" s="9"/>
      <c r="S267" s="9"/>
      <c r="T267" s="9"/>
      <c r="U267" s="9"/>
      <c r="V267" s="9"/>
      <c r="W267" s="9"/>
      <c r="X267" s="9"/>
      <c r="Y267" s="9"/>
    </row>
    <row r="268" spans="1:25" s="1" customFormat="1" x14ac:dyDescent="0.25">
      <c r="A268" s="6" t="s">
        <v>11</v>
      </c>
      <c r="B268" s="4">
        <v>1301</v>
      </c>
      <c r="C268" s="33">
        <v>12</v>
      </c>
      <c r="D268" s="33">
        <v>17</v>
      </c>
      <c r="E268" s="33">
        <v>22</v>
      </c>
      <c r="F268" s="20"/>
      <c r="G268" s="20"/>
      <c r="H268" s="20"/>
      <c r="I268" s="20"/>
      <c r="J268" s="20"/>
      <c r="K268" s="20"/>
      <c r="L268" s="20"/>
      <c r="M268" s="20"/>
      <c r="N268" s="20"/>
      <c r="O268" s="2"/>
      <c r="P268" s="2"/>
      <c r="Q268" s="2"/>
      <c r="R268" s="2"/>
      <c r="S268" s="2"/>
      <c r="T268" s="2"/>
      <c r="U268" s="2"/>
      <c r="V268" s="2"/>
      <c r="W268" s="2"/>
      <c r="X268" s="2"/>
      <c r="Y268" s="2"/>
    </row>
    <row r="269" spans="1:25" s="1" customFormat="1" x14ac:dyDescent="0.25">
      <c r="A269" s="5" t="s">
        <v>10</v>
      </c>
      <c r="B269" s="4">
        <v>565</v>
      </c>
      <c r="C269" s="33">
        <v>12</v>
      </c>
      <c r="D269" s="33">
        <v>17</v>
      </c>
      <c r="E269" s="33">
        <v>21</v>
      </c>
      <c r="F269" s="20"/>
      <c r="G269" s="20"/>
      <c r="H269" s="20"/>
      <c r="I269" s="20"/>
      <c r="J269" s="20"/>
      <c r="K269" s="20"/>
      <c r="L269" s="20"/>
      <c r="M269" s="20"/>
      <c r="N269" s="20"/>
      <c r="O269" s="2"/>
      <c r="P269" s="2"/>
      <c r="Q269" s="2"/>
      <c r="R269" s="2"/>
      <c r="S269" s="2"/>
      <c r="T269" s="2"/>
      <c r="U269" s="2"/>
      <c r="V269" s="2"/>
      <c r="W269" s="2"/>
      <c r="X269" s="2"/>
      <c r="Y269" s="2"/>
    </row>
    <row r="270" spans="1:25" s="1" customFormat="1" x14ac:dyDescent="0.25">
      <c r="A270" s="5" t="s">
        <v>9</v>
      </c>
      <c r="B270" s="4">
        <v>154</v>
      </c>
      <c r="C270" s="33">
        <v>12</v>
      </c>
      <c r="D270" s="33">
        <v>18</v>
      </c>
      <c r="E270" s="33">
        <v>22</v>
      </c>
      <c r="F270" s="20"/>
      <c r="G270" s="20"/>
      <c r="H270" s="20"/>
      <c r="I270" s="20"/>
      <c r="J270" s="20"/>
      <c r="K270" s="20"/>
      <c r="L270" s="20"/>
      <c r="M270" s="20"/>
      <c r="N270" s="20"/>
      <c r="O270" s="2"/>
      <c r="P270" s="2"/>
      <c r="Q270" s="2"/>
      <c r="R270" s="2"/>
      <c r="S270" s="2"/>
      <c r="T270" s="2"/>
      <c r="U270" s="2"/>
      <c r="V270" s="2"/>
      <c r="W270" s="2"/>
      <c r="X270" s="2"/>
      <c r="Y270" s="2"/>
    </row>
    <row r="271" spans="1:25" s="1" customFormat="1" x14ac:dyDescent="0.25">
      <c r="A271" s="5" t="s">
        <v>8</v>
      </c>
      <c r="B271" s="4">
        <v>254</v>
      </c>
      <c r="C271" s="33">
        <v>12</v>
      </c>
      <c r="D271" s="33">
        <v>17</v>
      </c>
      <c r="E271" s="33">
        <v>22</v>
      </c>
      <c r="F271" s="20"/>
      <c r="G271" s="20"/>
      <c r="H271" s="20"/>
      <c r="I271" s="20"/>
      <c r="J271" s="20"/>
      <c r="K271" s="20"/>
      <c r="L271" s="20"/>
      <c r="M271" s="20"/>
      <c r="N271" s="20"/>
      <c r="O271" s="2"/>
      <c r="P271" s="2"/>
      <c r="Q271" s="2"/>
      <c r="R271" s="2"/>
      <c r="S271" s="2"/>
      <c r="T271" s="2"/>
      <c r="U271" s="2"/>
      <c r="V271" s="2"/>
      <c r="W271" s="2"/>
      <c r="X271" s="2"/>
      <c r="Y271" s="2"/>
    </row>
    <row r="272" spans="1:25" s="1" customFormat="1" x14ac:dyDescent="0.25">
      <c r="A272" s="5" t="s">
        <v>7</v>
      </c>
      <c r="B272" s="4">
        <v>169</v>
      </c>
      <c r="C272" s="33">
        <v>12</v>
      </c>
      <c r="D272" s="33">
        <v>18</v>
      </c>
      <c r="E272" s="33">
        <v>22</v>
      </c>
      <c r="F272" s="20"/>
      <c r="G272" s="20"/>
      <c r="H272" s="20"/>
      <c r="I272" s="20"/>
      <c r="J272" s="20"/>
      <c r="K272" s="20"/>
      <c r="L272" s="20"/>
      <c r="M272" s="20"/>
      <c r="N272" s="20"/>
      <c r="O272" s="2"/>
      <c r="P272" s="2"/>
      <c r="Q272" s="2"/>
      <c r="R272" s="2"/>
      <c r="S272" s="2"/>
      <c r="T272" s="2"/>
      <c r="U272" s="2"/>
      <c r="V272" s="2"/>
      <c r="W272" s="2"/>
      <c r="X272" s="2"/>
      <c r="Y272" s="2"/>
    </row>
    <row r="273" spans="1:25" s="1" customFormat="1" x14ac:dyDescent="0.25">
      <c r="A273" s="5" t="s">
        <v>6</v>
      </c>
      <c r="B273" s="4">
        <v>159</v>
      </c>
      <c r="C273" s="33">
        <v>12</v>
      </c>
      <c r="D273" s="33">
        <v>17</v>
      </c>
      <c r="E273" s="33">
        <v>20</v>
      </c>
      <c r="F273" s="20"/>
      <c r="G273" s="20"/>
      <c r="H273" s="20"/>
      <c r="I273" s="20"/>
      <c r="J273" s="20"/>
      <c r="K273" s="20"/>
      <c r="L273" s="20"/>
      <c r="M273" s="20"/>
      <c r="N273" s="20"/>
      <c r="O273" s="2"/>
      <c r="P273" s="2"/>
      <c r="Q273" s="2"/>
      <c r="R273" s="2"/>
      <c r="S273" s="2"/>
      <c r="T273" s="2"/>
      <c r="U273" s="2"/>
      <c r="V273" s="2"/>
      <c r="W273" s="2"/>
      <c r="X273" s="2"/>
      <c r="Y273" s="2"/>
    </row>
    <row r="274" spans="1:25" s="1" customFormat="1" x14ac:dyDescent="0.25">
      <c r="A274" s="5" t="s">
        <v>5</v>
      </c>
      <c r="B274" s="4">
        <v>773</v>
      </c>
      <c r="C274" s="33">
        <v>12</v>
      </c>
      <c r="D274" s="33">
        <v>17</v>
      </c>
      <c r="E274" s="33">
        <v>19</v>
      </c>
      <c r="F274" s="20"/>
      <c r="G274" s="20"/>
      <c r="H274" s="20"/>
      <c r="I274" s="20"/>
      <c r="J274" s="20"/>
      <c r="K274" s="20"/>
      <c r="L274" s="20"/>
      <c r="M274" s="20"/>
      <c r="N274" s="20"/>
      <c r="O274" s="2"/>
      <c r="P274" s="2"/>
      <c r="Q274" s="2"/>
      <c r="R274" s="2"/>
      <c r="S274" s="2"/>
      <c r="T274" s="2"/>
      <c r="U274" s="2"/>
      <c r="V274" s="2"/>
      <c r="W274" s="2"/>
      <c r="X274" s="2"/>
      <c r="Y274" s="2"/>
    </row>
    <row r="275" spans="1:25" s="1" customFormat="1" x14ac:dyDescent="0.25">
      <c r="A275" s="5" t="s">
        <v>4</v>
      </c>
      <c r="B275" s="4">
        <v>500</v>
      </c>
      <c r="C275" s="33">
        <v>17</v>
      </c>
      <c r="D275" s="33">
        <v>20</v>
      </c>
      <c r="E275" s="33">
        <v>24</v>
      </c>
      <c r="F275" s="20"/>
      <c r="G275" s="20"/>
      <c r="H275" s="20"/>
      <c r="I275" s="20"/>
      <c r="J275" s="20"/>
      <c r="K275" s="20"/>
      <c r="L275" s="20"/>
      <c r="M275" s="20"/>
      <c r="N275" s="20"/>
      <c r="O275" s="2"/>
      <c r="P275" s="2"/>
      <c r="Q275" s="2"/>
      <c r="R275" s="2"/>
      <c r="S275" s="2"/>
      <c r="T275" s="2"/>
      <c r="U275" s="2"/>
      <c r="V275" s="2"/>
      <c r="W275" s="2"/>
      <c r="X275" s="2"/>
      <c r="Y275" s="2"/>
    </row>
    <row r="276" spans="1:25" s="1" customFormat="1" x14ac:dyDescent="0.25">
      <c r="A276" s="5" t="s">
        <v>3</v>
      </c>
      <c r="B276" s="4">
        <v>319</v>
      </c>
      <c r="C276" s="33">
        <v>12</v>
      </c>
      <c r="D276" s="33">
        <v>17</v>
      </c>
      <c r="E276" s="33">
        <v>20</v>
      </c>
      <c r="F276" s="20"/>
      <c r="G276" s="20"/>
      <c r="H276" s="20"/>
      <c r="I276" s="20"/>
      <c r="J276" s="20"/>
      <c r="K276" s="20"/>
      <c r="L276" s="20"/>
      <c r="M276" s="20"/>
      <c r="N276" s="20"/>
      <c r="O276" s="2"/>
      <c r="P276" s="2"/>
      <c r="Q276" s="2"/>
      <c r="R276" s="2"/>
      <c r="S276" s="2"/>
      <c r="T276" s="2"/>
      <c r="U276" s="2"/>
      <c r="V276" s="2"/>
      <c r="W276" s="2"/>
      <c r="X276" s="2"/>
      <c r="Y276" s="2"/>
    </row>
    <row r="277" spans="1:25" s="1" customFormat="1" x14ac:dyDescent="0.25">
      <c r="A277" s="5" t="s">
        <v>2</v>
      </c>
      <c r="B277" s="4">
        <v>527</v>
      </c>
      <c r="C277" s="33">
        <v>12</v>
      </c>
      <c r="D277" s="33">
        <v>17</v>
      </c>
      <c r="E277" s="33">
        <v>20</v>
      </c>
      <c r="F277" s="20"/>
      <c r="G277" s="20"/>
      <c r="H277" s="20"/>
      <c r="I277" s="20"/>
      <c r="J277" s="20"/>
      <c r="K277" s="20"/>
      <c r="L277" s="20"/>
      <c r="M277" s="20"/>
      <c r="N277" s="20"/>
      <c r="O277" s="2"/>
      <c r="P277" s="2"/>
      <c r="Q277" s="2"/>
      <c r="R277" s="2"/>
      <c r="S277" s="2"/>
      <c r="T277" s="2"/>
      <c r="U277" s="2"/>
      <c r="V277" s="2"/>
      <c r="W277" s="2"/>
      <c r="X277" s="2"/>
      <c r="Y277" s="2"/>
    </row>
    <row r="278" spans="1:25" s="1" customFormat="1" x14ac:dyDescent="0.25">
      <c r="A278" s="5" t="s">
        <v>1</v>
      </c>
      <c r="B278" s="4">
        <v>174</v>
      </c>
      <c r="C278" s="33">
        <v>13.25</v>
      </c>
      <c r="D278" s="33">
        <v>17</v>
      </c>
      <c r="E278" s="33">
        <v>22</v>
      </c>
      <c r="F278" s="20"/>
      <c r="G278" s="20"/>
      <c r="H278" s="20"/>
      <c r="I278" s="20"/>
      <c r="J278" s="20"/>
      <c r="K278" s="20"/>
      <c r="L278" s="20"/>
      <c r="M278" s="20"/>
      <c r="N278" s="20"/>
      <c r="O278" s="2"/>
      <c r="P278" s="2"/>
      <c r="Q278" s="2"/>
      <c r="R278" s="2"/>
      <c r="S278" s="2"/>
      <c r="T278" s="2"/>
      <c r="U278" s="2"/>
      <c r="V278" s="2"/>
      <c r="W278" s="2"/>
      <c r="X278" s="2"/>
      <c r="Y278" s="2"/>
    </row>
    <row r="279" spans="1:25" s="1" customFormat="1" x14ac:dyDescent="0.25">
      <c r="A279" s="5" t="s">
        <v>0</v>
      </c>
      <c r="B279" s="4">
        <v>270</v>
      </c>
      <c r="C279" s="33">
        <v>16</v>
      </c>
      <c r="D279" s="33">
        <v>19</v>
      </c>
      <c r="E279" s="33">
        <v>24</v>
      </c>
      <c r="F279" s="20"/>
      <c r="G279" s="20"/>
      <c r="H279" s="20"/>
      <c r="I279" s="20"/>
      <c r="J279" s="20"/>
      <c r="K279" s="20"/>
      <c r="L279" s="20"/>
      <c r="M279" s="20"/>
      <c r="N279" s="20"/>
      <c r="O279" s="2"/>
      <c r="P279" s="2"/>
      <c r="Q279" s="2"/>
      <c r="R279" s="2"/>
      <c r="S279" s="2"/>
      <c r="T279" s="2"/>
      <c r="U279" s="2"/>
      <c r="V279" s="2"/>
      <c r="W279" s="2"/>
      <c r="X279" s="2"/>
      <c r="Y279" s="2"/>
    </row>
    <row r="280" spans="1:25" s="1" customFormat="1" x14ac:dyDescent="0.25">
      <c r="C280" s="18"/>
      <c r="D280" s="18"/>
      <c r="E280" s="18"/>
      <c r="F280" s="18"/>
      <c r="G280" s="18"/>
      <c r="H280" s="18"/>
      <c r="I280" s="18"/>
      <c r="J280" s="18"/>
      <c r="K280" s="18"/>
      <c r="L280" s="18"/>
      <c r="M280" s="18"/>
      <c r="N280" s="18"/>
    </row>
    <row r="281" spans="1:25" s="1" customFormat="1" x14ac:dyDescent="0.25">
      <c r="A281" s="1" t="s">
        <v>321</v>
      </c>
      <c r="C281" s="18"/>
      <c r="D281" s="18"/>
      <c r="E281" s="18"/>
      <c r="F281" s="18"/>
      <c r="G281" s="18"/>
      <c r="H281" s="18"/>
      <c r="I281" s="18"/>
      <c r="J281" s="18"/>
      <c r="K281" s="18"/>
      <c r="L281" s="18"/>
      <c r="M281" s="18"/>
      <c r="N281" s="18"/>
    </row>
    <row r="282" spans="1:25" s="1" customFormat="1" x14ac:dyDescent="0.25">
      <c r="C282" s="18"/>
      <c r="D282" s="18"/>
      <c r="E282" s="18"/>
      <c r="F282" s="18"/>
      <c r="G282" s="18"/>
      <c r="H282" s="18"/>
      <c r="I282" s="18"/>
      <c r="J282" s="18"/>
      <c r="K282" s="18"/>
      <c r="L282" s="18"/>
      <c r="M282" s="18"/>
      <c r="N282" s="18"/>
    </row>
    <row r="283" spans="1:25" s="1" customFormat="1" x14ac:dyDescent="0.25">
      <c r="A283" s="7" t="s">
        <v>16</v>
      </c>
      <c r="B283" s="7" t="s">
        <v>15</v>
      </c>
      <c r="C283" s="10" t="s">
        <v>75</v>
      </c>
      <c r="D283" s="10" t="s">
        <v>74</v>
      </c>
      <c r="E283" s="10" t="s">
        <v>73</v>
      </c>
      <c r="F283" s="9"/>
      <c r="G283" s="9"/>
      <c r="H283" s="9"/>
      <c r="I283" s="9"/>
      <c r="J283" s="9"/>
      <c r="K283" s="9"/>
      <c r="L283" s="9"/>
      <c r="M283" s="9"/>
      <c r="N283" s="9"/>
      <c r="O283" s="9"/>
      <c r="P283" s="9"/>
      <c r="Q283" s="9"/>
      <c r="R283" s="9"/>
      <c r="S283" s="9"/>
      <c r="T283" s="9"/>
      <c r="U283" s="9"/>
      <c r="V283" s="9"/>
      <c r="W283" s="9"/>
      <c r="X283" s="9"/>
      <c r="Y283" s="9"/>
    </row>
    <row r="284" spans="1:25" s="1" customFormat="1" x14ac:dyDescent="0.25">
      <c r="A284" s="6" t="s">
        <v>11</v>
      </c>
      <c r="B284" s="4">
        <v>1379</v>
      </c>
      <c r="C284" s="33">
        <v>17</v>
      </c>
      <c r="D284" s="33">
        <v>22</v>
      </c>
      <c r="E284" s="33">
        <v>27</v>
      </c>
      <c r="F284" s="20"/>
      <c r="G284" s="20"/>
      <c r="H284" s="20"/>
      <c r="I284" s="20"/>
      <c r="J284" s="20"/>
      <c r="K284" s="20"/>
      <c r="L284" s="20"/>
      <c r="M284" s="20"/>
      <c r="N284" s="20"/>
      <c r="O284" s="2"/>
      <c r="P284" s="2"/>
      <c r="Q284" s="2"/>
      <c r="R284" s="2"/>
      <c r="S284" s="2"/>
      <c r="T284" s="2"/>
      <c r="U284" s="2"/>
      <c r="V284" s="2"/>
      <c r="W284" s="2"/>
      <c r="X284" s="2"/>
      <c r="Y284" s="2"/>
    </row>
    <row r="285" spans="1:25" s="1" customFormat="1" x14ac:dyDescent="0.25">
      <c r="A285" s="5" t="s">
        <v>10</v>
      </c>
      <c r="B285" s="4">
        <v>602</v>
      </c>
      <c r="C285" s="33">
        <v>17</v>
      </c>
      <c r="D285" s="33">
        <v>22</v>
      </c>
      <c r="E285" s="33">
        <v>26</v>
      </c>
      <c r="F285" s="20"/>
      <c r="G285" s="20"/>
      <c r="H285" s="20"/>
      <c r="I285" s="20"/>
      <c r="J285" s="20"/>
      <c r="K285" s="20"/>
      <c r="L285" s="20"/>
      <c r="M285" s="20"/>
      <c r="N285" s="20"/>
      <c r="O285" s="2"/>
      <c r="P285" s="2"/>
      <c r="Q285" s="2"/>
      <c r="R285" s="2"/>
      <c r="S285" s="2"/>
      <c r="T285" s="2"/>
      <c r="U285" s="2"/>
      <c r="V285" s="2"/>
      <c r="W285" s="2"/>
      <c r="X285" s="2"/>
      <c r="Y285" s="2"/>
    </row>
    <row r="286" spans="1:25" s="1" customFormat="1" x14ac:dyDescent="0.25">
      <c r="A286" s="5" t="s">
        <v>9</v>
      </c>
      <c r="B286" s="4">
        <v>162</v>
      </c>
      <c r="C286" s="33">
        <v>17</v>
      </c>
      <c r="D286" s="33">
        <v>22</v>
      </c>
      <c r="E286" s="33">
        <v>27</v>
      </c>
      <c r="F286" s="20"/>
      <c r="G286" s="20"/>
      <c r="H286" s="20"/>
      <c r="I286" s="20"/>
      <c r="J286" s="20"/>
      <c r="K286" s="20"/>
      <c r="L286" s="20"/>
      <c r="M286" s="20"/>
      <c r="N286" s="20"/>
      <c r="O286" s="2"/>
      <c r="P286" s="2"/>
      <c r="Q286" s="2"/>
      <c r="R286" s="2"/>
      <c r="S286" s="2"/>
      <c r="T286" s="2"/>
      <c r="U286" s="2"/>
      <c r="V286" s="2"/>
      <c r="W286" s="2"/>
      <c r="X286" s="2"/>
      <c r="Y286" s="2"/>
    </row>
    <row r="287" spans="1:25" s="1" customFormat="1" x14ac:dyDescent="0.25">
      <c r="A287" s="5" t="s">
        <v>8</v>
      </c>
      <c r="B287" s="4">
        <v>267</v>
      </c>
      <c r="C287" s="33">
        <v>18.5</v>
      </c>
      <c r="D287" s="33">
        <v>23</v>
      </c>
      <c r="E287" s="33">
        <v>27</v>
      </c>
      <c r="F287" s="20"/>
      <c r="G287" s="20"/>
      <c r="H287" s="20"/>
      <c r="I287" s="20"/>
      <c r="J287" s="20"/>
      <c r="K287" s="20"/>
      <c r="L287" s="20"/>
      <c r="M287" s="20"/>
      <c r="N287" s="20"/>
      <c r="O287" s="2"/>
      <c r="P287" s="2"/>
      <c r="Q287" s="2"/>
      <c r="R287" s="2"/>
      <c r="S287" s="2"/>
      <c r="T287" s="2"/>
      <c r="U287" s="2"/>
      <c r="V287" s="2"/>
      <c r="W287" s="2"/>
      <c r="X287" s="2"/>
      <c r="Y287" s="2"/>
    </row>
    <row r="288" spans="1:25" s="1" customFormat="1" x14ac:dyDescent="0.25">
      <c r="A288" s="5" t="s">
        <v>7</v>
      </c>
      <c r="B288" s="4">
        <v>179</v>
      </c>
      <c r="C288" s="33">
        <v>17</v>
      </c>
      <c r="D288" s="33">
        <v>22</v>
      </c>
      <c r="E288" s="33">
        <v>25</v>
      </c>
      <c r="F288" s="20"/>
      <c r="G288" s="20"/>
      <c r="H288" s="20"/>
      <c r="I288" s="20"/>
      <c r="J288" s="20"/>
      <c r="K288" s="20"/>
      <c r="L288" s="20"/>
      <c r="M288" s="20"/>
      <c r="N288" s="20"/>
      <c r="O288" s="2"/>
      <c r="P288" s="2"/>
      <c r="Q288" s="2"/>
      <c r="R288" s="2"/>
      <c r="S288" s="2"/>
      <c r="T288" s="2"/>
      <c r="U288" s="2"/>
      <c r="V288" s="2"/>
      <c r="W288" s="2"/>
      <c r="X288" s="2"/>
      <c r="Y288" s="2"/>
    </row>
    <row r="289" spans="1:25" s="1" customFormat="1" x14ac:dyDescent="0.25">
      <c r="A289" s="5" t="s">
        <v>6</v>
      </c>
      <c r="B289" s="4">
        <v>169</v>
      </c>
      <c r="C289" s="33">
        <v>17</v>
      </c>
      <c r="D289" s="33">
        <v>22</v>
      </c>
      <c r="E289" s="33">
        <v>25</v>
      </c>
      <c r="F289" s="20"/>
      <c r="G289" s="20"/>
      <c r="H289" s="20"/>
      <c r="I289" s="20"/>
      <c r="J289" s="20"/>
      <c r="K289" s="20"/>
      <c r="L289" s="20"/>
      <c r="M289" s="20"/>
      <c r="N289" s="20"/>
      <c r="O289" s="2"/>
      <c r="P289" s="2"/>
      <c r="Q289" s="2"/>
      <c r="R289" s="2"/>
      <c r="S289" s="2"/>
      <c r="T289" s="2"/>
      <c r="U289" s="2"/>
      <c r="V289" s="2"/>
      <c r="W289" s="2"/>
      <c r="X289" s="2"/>
      <c r="Y289" s="2"/>
    </row>
    <row r="290" spans="1:25" s="1" customFormat="1" x14ac:dyDescent="0.25">
      <c r="A290" s="5" t="s">
        <v>5</v>
      </c>
      <c r="B290" s="4">
        <v>818</v>
      </c>
      <c r="C290" s="33">
        <v>17</v>
      </c>
      <c r="D290" s="33">
        <v>21</v>
      </c>
      <c r="E290" s="33">
        <v>23</v>
      </c>
      <c r="F290" s="20"/>
      <c r="G290" s="20"/>
      <c r="H290" s="20"/>
      <c r="I290" s="20"/>
      <c r="J290" s="20"/>
      <c r="K290" s="20"/>
      <c r="L290" s="20"/>
      <c r="M290" s="20"/>
      <c r="N290" s="20"/>
      <c r="O290" s="2"/>
      <c r="P290" s="2"/>
      <c r="Q290" s="2"/>
      <c r="R290" s="2"/>
      <c r="S290" s="2"/>
      <c r="T290" s="2"/>
      <c r="U290" s="2"/>
      <c r="V290" s="2"/>
      <c r="W290" s="2"/>
      <c r="X290" s="2"/>
      <c r="Y290" s="2"/>
    </row>
    <row r="291" spans="1:25" s="1" customFormat="1" x14ac:dyDescent="0.25">
      <c r="A291" s="5" t="s">
        <v>4</v>
      </c>
      <c r="B291" s="4">
        <v>530</v>
      </c>
      <c r="C291" s="33">
        <v>22</v>
      </c>
      <c r="D291" s="33">
        <v>25</v>
      </c>
      <c r="E291" s="33">
        <v>29</v>
      </c>
      <c r="F291" s="20"/>
      <c r="G291" s="20"/>
      <c r="H291" s="20"/>
      <c r="I291" s="20"/>
      <c r="J291" s="20"/>
      <c r="K291" s="20"/>
      <c r="L291" s="20"/>
      <c r="M291" s="20"/>
      <c r="N291" s="20"/>
      <c r="O291" s="2"/>
      <c r="P291" s="2"/>
      <c r="Q291" s="2"/>
      <c r="R291" s="2"/>
      <c r="S291" s="2"/>
      <c r="T291" s="2"/>
      <c r="U291" s="2"/>
      <c r="V291" s="2"/>
      <c r="W291" s="2"/>
      <c r="X291" s="2"/>
      <c r="Y291" s="2"/>
    </row>
    <row r="292" spans="1:25" s="1" customFormat="1" x14ac:dyDescent="0.25">
      <c r="A292" s="5" t="s">
        <v>3</v>
      </c>
      <c r="B292" s="4">
        <v>337</v>
      </c>
      <c r="C292" s="33">
        <v>17</v>
      </c>
      <c r="D292" s="33">
        <v>22</v>
      </c>
      <c r="E292" s="33">
        <v>25</v>
      </c>
      <c r="F292" s="20"/>
      <c r="G292" s="20"/>
      <c r="H292" s="20"/>
      <c r="I292" s="20"/>
      <c r="J292" s="20"/>
      <c r="K292" s="20"/>
      <c r="L292" s="20"/>
      <c r="M292" s="20"/>
      <c r="N292" s="20"/>
      <c r="O292" s="2"/>
      <c r="P292" s="2"/>
      <c r="Q292" s="2"/>
      <c r="R292" s="2"/>
      <c r="S292" s="2"/>
      <c r="T292" s="2"/>
      <c r="U292" s="2"/>
      <c r="V292" s="2"/>
      <c r="W292" s="2"/>
      <c r="X292" s="2"/>
      <c r="Y292" s="2"/>
    </row>
    <row r="293" spans="1:25" s="1" customFormat="1" x14ac:dyDescent="0.25">
      <c r="A293" s="5" t="s">
        <v>2</v>
      </c>
      <c r="B293" s="4">
        <v>572</v>
      </c>
      <c r="C293" s="33">
        <v>17</v>
      </c>
      <c r="D293" s="33">
        <v>22</v>
      </c>
      <c r="E293" s="33">
        <v>25</v>
      </c>
      <c r="F293" s="20"/>
      <c r="G293" s="20"/>
      <c r="H293" s="20"/>
      <c r="I293" s="20"/>
      <c r="J293" s="20"/>
      <c r="K293" s="20"/>
      <c r="L293" s="20"/>
      <c r="M293" s="20"/>
      <c r="N293" s="20"/>
      <c r="O293" s="2"/>
      <c r="P293" s="2"/>
      <c r="Q293" s="2"/>
      <c r="R293" s="2"/>
      <c r="S293" s="2"/>
      <c r="T293" s="2"/>
      <c r="U293" s="2"/>
      <c r="V293" s="2"/>
      <c r="W293" s="2"/>
      <c r="X293" s="2"/>
      <c r="Y293" s="2"/>
    </row>
    <row r="294" spans="1:25" s="1" customFormat="1" x14ac:dyDescent="0.25">
      <c r="A294" s="5" t="s">
        <v>1</v>
      </c>
      <c r="B294" s="4">
        <v>176</v>
      </c>
      <c r="C294" s="33">
        <v>19</v>
      </c>
      <c r="D294" s="33">
        <v>22</v>
      </c>
      <c r="E294" s="33">
        <v>27</v>
      </c>
      <c r="F294" s="20"/>
      <c r="G294" s="20"/>
      <c r="H294" s="20"/>
      <c r="I294" s="20"/>
      <c r="J294" s="20"/>
      <c r="K294" s="20"/>
      <c r="L294" s="20"/>
      <c r="M294" s="20"/>
      <c r="N294" s="20"/>
      <c r="O294" s="2"/>
      <c r="P294" s="2"/>
      <c r="Q294" s="2"/>
      <c r="R294" s="2"/>
      <c r="S294" s="2"/>
      <c r="T294" s="2"/>
      <c r="U294" s="2"/>
      <c r="V294" s="2"/>
      <c r="W294" s="2"/>
      <c r="X294" s="2"/>
      <c r="Y294" s="2"/>
    </row>
    <row r="295" spans="1:25" s="1" customFormat="1" x14ac:dyDescent="0.25">
      <c r="A295" s="5" t="s">
        <v>0</v>
      </c>
      <c r="B295" s="4">
        <v>282</v>
      </c>
      <c r="C295" s="33">
        <v>22</v>
      </c>
      <c r="D295" s="33">
        <v>24</v>
      </c>
      <c r="E295" s="33">
        <v>28</v>
      </c>
      <c r="F295" s="20"/>
      <c r="G295" s="20"/>
      <c r="H295" s="20"/>
      <c r="I295" s="20"/>
      <c r="J295" s="20"/>
      <c r="K295" s="20"/>
      <c r="L295" s="20"/>
      <c r="M295" s="20"/>
      <c r="N295" s="20"/>
      <c r="O295" s="2"/>
      <c r="P295" s="2"/>
      <c r="Q295" s="2"/>
      <c r="R295" s="2"/>
      <c r="S295" s="2"/>
      <c r="T295" s="2"/>
      <c r="U295" s="2"/>
      <c r="V295" s="2"/>
      <c r="W295" s="2"/>
      <c r="X295" s="2"/>
      <c r="Y295" s="2"/>
    </row>
    <row r="296" spans="1:25" s="1" customFormat="1" x14ac:dyDescent="0.25">
      <c r="C296" s="18"/>
      <c r="D296" s="18"/>
      <c r="E296" s="18"/>
      <c r="F296" s="18"/>
      <c r="G296" s="18"/>
      <c r="H296" s="18"/>
      <c r="I296" s="18"/>
      <c r="J296" s="18"/>
      <c r="K296" s="18"/>
      <c r="L296" s="18"/>
      <c r="M296" s="18"/>
      <c r="N296" s="18"/>
    </row>
    <row r="297" spans="1:25" s="1" customFormat="1" x14ac:dyDescent="0.25">
      <c r="A297" s="1" t="s">
        <v>322</v>
      </c>
      <c r="C297" s="18"/>
      <c r="D297" s="18"/>
      <c r="E297" s="18"/>
      <c r="F297" s="18"/>
      <c r="G297" s="18"/>
      <c r="H297" s="18"/>
      <c r="I297" s="18"/>
      <c r="J297" s="18"/>
      <c r="K297" s="18"/>
      <c r="L297" s="18"/>
      <c r="M297" s="18"/>
      <c r="N297" s="18"/>
    </row>
    <row r="298" spans="1:25" s="1" customFormat="1" x14ac:dyDescent="0.25">
      <c r="C298" s="18"/>
      <c r="D298" s="18"/>
      <c r="E298" s="18"/>
      <c r="F298" s="18"/>
      <c r="G298" s="18"/>
      <c r="H298" s="18"/>
      <c r="I298" s="18"/>
      <c r="J298" s="18"/>
      <c r="K298" s="18"/>
      <c r="L298" s="18"/>
      <c r="M298" s="18"/>
      <c r="N298" s="18"/>
    </row>
    <row r="299" spans="1:25" s="1" customFormat="1" x14ac:dyDescent="0.25">
      <c r="A299" s="7" t="s">
        <v>16</v>
      </c>
      <c r="B299" s="7" t="s">
        <v>15</v>
      </c>
      <c r="C299" s="10" t="s">
        <v>75</v>
      </c>
      <c r="D299" s="10" t="s">
        <v>74</v>
      </c>
      <c r="E299" s="10" t="s">
        <v>73</v>
      </c>
      <c r="F299" s="9"/>
      <c r="G299" s="9"/>
      <c r="H299" s="9"/>
      <c r="I299" s="9"/>
      <c r="J299" s="9"/>
      <c r="K299" s="9"/>
      <c r="L299" s="9"/>
      <c r="M299" s="9"/>
      <c r="N299" s="9"/>
      <c r="O299" s="9"/>
      <c r="P299" s="9"/>
      <c r="Q299" s="9"/>
      <c r="R299" s="9"/>
      <c r="S299" s="9"/>
      <c r="T299" s="9"/>
      <c r="U299" s="9"/>
      <c r="V299" s="9"/>
      <c r="W299" s="9"/>
      <c r="X299" s="9"/>
      <c r="Y299" s="9"/>
    </row>
    <row r="300" spans="1:25" s="1" customFormat="1" x14ac:dyDescent="0.25">
      <c r="A300" s="6" t="s">
        <v>11</v>
      </c>
      <c r="B300" s="4">
        <v>1346</v>
      </c>
      <c r="C300" s="33">
        <v>22</v>
      </c>
      <c r="D300" s="33">
        <v>27</v>
      </c>
      <c r="E300" s="33">
        <v>30</v>
      </c>
      <c r="F300" s="20"/>
      <c r="G300" s="20"/>
      <c r="H300" s="20"/>
      <c r="I300" s="20"/>
      <c r="J300" s="20"/>
      <c r="K300" s="20"/>
      <c r="L300" s="20"/>
      <c r="M300" s="20"/>
      <c r="N300" s="20"/>
      <c r="O300" s="2"/>
      <c r="P300" s="2"/>
      <c r="Q300" s="2"/>
      <c r="R300" s="2"/>
      <c r="S300" s="2"/>
      <c r="T300" s="2"/>
      <c r="U300" s="2"/>
      <c r="V300" s="2"/>
      <c r="W300" s="2"/>
      <c r="X300" s="2"/>
      <c r="Y300" s="2"/>
    </row>
    <row r="301" spans="1:25" s="1" customFormat="1" x14ac:dyDescent="0.25">
      <c r="A301" s="5" t="s">
        <v>10</v>
      </c>
      <c r="B301" s="4">
        <v>595</v>
      </c>
      <c r="C301" s="33">
        <v>22</v>
      </c>
      <c r="D301" s="33">
        <v>27</v>
      </c>
      <c r="E301" s="33">
        <v>30</v>
      </c>
      <c r="F301" s="20"/>
      <c r="G301" s="20"/>
      <c r="H301" s="20"/>
      <c r="I301" s="20"/>
      <c r="J301" s="20"/>
      <c r="K301" s="20"/>
      <c r="L301" s="20"/>
      <c r="M301" s="20"/>
      <c r="N301" s="20"/>
      <c r="O301" s="2"/>
      <c r="P301" s="2"/>
      <c r="Q301" s="2"/>
      <c r="R301" s="2"/>
      <c r="S301" s="2"/>
      <c r="T301" s="2"/>
      <c r="U301" s="2"/>
      <c r="V301" s="2"/>
      <c r="W301" s="2"/>
      <c r="X301" s="2"/>
      <c r="Y301" s="2"/>
    </row>
    <row r="302" spans="1:25" s="1" customFormat="1" x14ac:dyDescent="0.25">
      <c r="A302" s="5" t="s">
        <v>9</v>
      </c>
      <c r="B302" s="4">
        <v>155</v>
      </c>
      <c r="C302" s="33">
        <v>22</v>
      </c>
      <c r="D302" s="33">
        <v>27</v>
      </c>
      <c r="E302" s="33">
        <v>30</v>
      </c>
      <c r="F302" s="20"/>
      <c r="G302" s="20"/>
      <c r="H302" s="20"/>
      <c r="I302" s="20"/>
      <c r="J302" s="20"/>
      <c r="K302" s="20"/>
      <c r="L302" s="20"/>
      <c r="M302" s="20"/>
      <c r="N302" s="20"/>
      <c r="O302" s="2"/>
      <c r="P302" s="2"/>
      <c r="Q302" s="2"/>
      <c r="R302" s="2"/>
      <c r="S302" s="2"/>
      <c r="T302" s="2"/>
      <c r="U302" s="2"/>
      <c r="V302" s="2"/>
      <c r="W302" s="2"/>
      <c r="X302" s="2"/>
      <c r="Y302" s="2"/>
    </row>
    <row r="303" spans="1:25" s="1" customFormat="1" x14ac:dyDescent="0.25">
      <c r="A303" s="5" t="s">
        <v>8</v>
      </c>
      <c r="B303" s="4">
        <v>255</v>
      </c>
      <c r="C303" s="33">
        <v>22</v>
      </c>
      <c r="D303" s="33">
        <v>27</v>
      </c>
      <c r="E303" s="33">
        <v>32</v>
      </c>
      <c r="F303" s="20"/>
      <c r="G303" s="20"/>
      <c r="H303" s="20"/>
      <c r="I303" s="20"/>
      <c r="J303" s="20"/>
      <c r="K303" s="20"/>
      <c r="L303" s="20"/>
      <c r="M303" s="20"/>
      <c r="N303" s="20"/>
      <c r="O303" s="2"/>
      <c r="P303" s="2"/>
      <c r="Q303" s="2"/>
      <c r="R303" s="2"/>
      <c r="S303" s="2"/>
      <c r="T303" s="2"/>
      <c r="U303" s="2"/>
      <c r="V303" s="2"/>
      <c r="W303" s="2"/>
      <c r="X303" s="2"/>
      <c r="Y303" s="2"/>
    </row>
    <row r="304" spans="1:25" s="1" customFormat="1" x14ac:dyDescent="0.25">
      <c r="A304" s="5" t="s">
        <v>7</v>
      </c>
      <c r="B304" s="4">
        <v>176</v>
      </c>
      <c r="C304" s="33">
        <v>22</v>
      </c>
      <c r="D304" s="33">
        <v>25</v>
      </c>
      <c r="E304" s="33">
        <v>29</v>
      </c>
      <c r="F304" s="20"/>
      <c r="G304" s="20"/>
      <c r="H304" s="20"/>
      <c r="I304" s="20"/>
      <c r="J304" s="20"/>
      <c r="K304" s="20"/>
      <c r="L304" s="20"/>
      <c r="M304" s="20"/>
      <c r="N304" s="20"/>
      <c r="O304" s="2"/>
      <c r="P304" s="2"/>
      <c r="Q304" s="2"/>
      <c r="R304" s="2"/>
      <c r="S304" s="2"/>
      <c r="T304" s="2"/>
      <c r="U304" s="2"/>
      <c r="V304" s="2"/>
      <c r="W304" s="2"/>
      <c r="X304" s="2"/>
      <c r="Y304" s="2"/>
    </row>
    <row r="305" spans="1:25" s="1" customFormat="1" x14ac:dyDescent="0.25">
      <c r="A305" s="5" t="s">
        <v>6</v>
      </c>
      <c r="B305" s="4">
        <v>165</v>
      </c>
      <c r="C305" s="33">
        <v>21</v>
      </c>
      <c r="D305" s="33">
        <v>25</v>
      </c>
      <c r="E305" s="33">
        <v>27</v>
      </c>
      <c r="F305" s="20"/>
      <c r="G305" s="20"/>
      <c r="H305" s="20"/>
      <c r="I305" s="20"/>
      <c r="J305" s="20"/>
      <c r="K305" s="20"/>
      <c r="L305" s="20"/>
      <c r="M305" s="20"/>
      <c r="N305" s="20"/>
      <c r="O305" s="2"/>
      <c r="P305" s="2"/>
      <c r="Q305" s="2"/>
      <c r="R305" s="2"/>
      <c r="S305" s="2"/>
      <c r="T305" s="2"/>
      <c r="U305" s="2"/>
      <c r="V305" s="2"/>
      <c r="W305" s="2"/>
      <c r="X305" s="2"/>
      <c r="Y305" s="2"/>
    </row>
    <row r="306" spans="1:25" s="1" customFormat="1" x14ac:dyDescent="0.25">
      <c r="A306" s="5" t="s">
        <v>5</v>
      </c>
      <c r="B306" s="4">
        <v>798</v>
      </c>
      <c r="C306" s="33">
        <v>22</v>
      </c>
      <c r="D306" s="33">
        <v>23</v>
      </c>
      <c r="E306" s="33">
        <v>27</v>
      </c>
      <c r="F306" s="20"/>
      <c r="G306" s="20"/>
      <c r="H306" s="20"/>
      <c r="I306" s="20"/>
      <c r="J306" s="20"/>
      <c r="K306" s="20"/>
      <c r="L306" s="20"/>
      <c r="M306" s="20"/>
      <c r="N306" s="20"/>
      <c r="O306" s="2"/>
      <c r="P306" s="2"/>
      <c r="Q306" s="2"/>
      <c r="R306" s="2"/>
      <c r="S306" s="2"/>
      <c r="T306" s="2"/>
      <c r="U306" s="2"/>
      <c r="V306" s="2"/>
      <c r="W306" s="2"/>
      <c r="X306" s="2"/>
      <c r="Y306" s="2"/>
    </row>
    <row r="307" spans="1:25" s="1" customFormat="1" x14ac:dyDescent="0.25">
      <c r="A307" s="5" t="s">
        <v>4</v>
      </c>
      <c r="B307" s="4">
        <v>517</v>
      </c>
      <c r="C307" s="33">
        <v>26</v>
      </c>
      <c r="D307" s="33">
        <v>29</v>
      </c>
      <c r="E307" s="33">
        <v>32</v>
      </c>
      <c r="F307" s="20"/>
      <c r="G307" s="20"/>
      <c r="H307" s="20"/>
      <c r="I307" s="20"/>
      <c r="J307" s="20"/>
      <c r="K307" s="20"/>
      <c r="L307" s="20"/>
      <c r="M307" s="20"/>
      <c r="N307" s="20"/>
      <c r="O307" s="2"/>
      <c r="P307" s="2"/>
      <c r="Q307" s="2"/>
      <c r="R307" s="2"/>
      <c r="S307" s="2"/>
      <c r="T307" s="2"/>
      <c r="U307" s="2"/>
      <c r="V307" s="2"/>
      <c r="W307" s="2"/>
      <c r="X307" s="2"/>
      <c r="Y307" s="2"/>
    </row>
    <row r="308" spans="1:25" s="1" customFormat="1" x14ac:dyDescent="0.25">
      <c r="A308" s="5" t="s">
        <v>3</v>
      </c>
      <c r="B308" s="4">
        <v>328</v>
      </c>
      <c r="C308" s="33">
        <v>22</v>
      </c>
      <c r="D308" s="33">
        <v>25</v>
      </c>
      <c r="E308" s="33">
        <v>27</v>
      </c>
      <c r="F308" s="20"/>
      <c r="G308" s="20"/>
      <c r="H308" s="20"/>
      <c r="I308" s="20"/>
      <c r="J308" s="20"/>
      <c r="K308" s="20"/>
      <c r="L308" s="20"/>
      <c r="M308" s="20"/>
      <c r="N308" s="20"/>
      <c r="O308" s="2"/>
      <c r="P308" s="2"/>
      <c r="Q308" s="2"/>
      <c r="R308" s="2"/>
      <c r="S308" s="2"/>
      <c r="T308" s="2"/>
      <c r="U308" s="2"/>
      <c r="V308" s="2"/>
      <c r="W308" s="2"/>
      <c r="X308" s="2"/>
      <c r="Y308" s="2"/>
    </row>
    <row r="309" spans="1:25" s="1" customFormat="1" x14ac:dyDescent="0.25">
      <c r="A309" s="5" t="s">
        <v>2</v>
      </c>
      <c r="B309" s="4">
        <v>552</v>
      </c>
      <c r="C309" s="33">
        <v>22</v>
      </c>
      <c r="D309" s="33">
        <v>26</v>
      </c>
      <c r="E309" s="33">
        <v>29</v>
      </c>
      <c r="F309" s="20"/>
      <c r="G309" s="20"/>
      <c r="H309" s="20"/>
      <c r="I309" s="20"/>
      <c r="J309" s="20"/>
      <c r="K309" s="20"/>
      <c r="L309" s="20"/>
      <c r="M309" s="20"/>
      <c r="N309" s="20"/>
      <c r="O309" s="2"/>
      <c r="P309" s="2"/>
      <c r="Q309" s="2"/>
      <c r="R309" s="2"/>
      <c r="S309" s="2"/>
      <c r="T309" s="2"/>
      <c r="U309" s="2"/>
      <c r="V309" s="2"/>
      <c r="W309" s="2"/>
      <c r="X309" s="2"/>
      <c r="Y309" s="2"/>
    </row>
    <row r="310" spans="1:25" s="1" customFormat="1" x14ac:dyDescent="0.25">
      <c r="A310" s="5" t="s">
        <v>1</v>
      </c>
      <c r="B310" s="4">
        <v>174</v>
      </c>
      <c r="C310" s="33">
        <v>22</v>
      </c>
      <c r="D310" s="33">
        <v>27</v>
      </c>
      <c r="E310" s="33">
        <v>30</v>
      </c>
      <c r="F310" s="20"/>
      <c r="G310" s="20"/>
      <c r="H310" s="20"/>
      <c r="I310" s="20"/>
      <c r="J310" s="20"/>
      <c r="K310" s="20"/>
      <c r="L310" s="20"/>
      <c r="M310" s="20"/>
      <c r="N310" s="20"/>
      <c r="O310" s="2"/>
      <c r="P310" s="2"/>
      <c r="Q310" s="2"/>
      <c r="R310" s="2"/>
      <c r="S310" s="2"/>
      <c r="T310" s="2"/>
      <c r="U310" s="2"/>
      <c r="V310" s="2"/>
      <c r="W310" s="2"/>
      <c r="X310" s="2"/>
      <c r="Y310" s="2"/>
    </row>
    <row r="311" spans="1:25" s="1" customFormat="1" x14ac:dyDescent="0.25">
      <c r="A311" s="5" t="s">
        <v>0</v>
      </c>
      <c r="B311" s="4">
        <v>280</v>
      </c>
      <c r="C311" s="33">
        <v>23</v>
      </c>
      <c r="D311" s="33">
        <v>28</v>
      </c>
      <c r="E311" s="33">
        <v>32</v>
      </c>
      <c r="F311" s="20"/>
      <c r="G311" s="20"/>
      <c r="H311" s="20"/>
      <c r="I311" s="20"/>
      <c r="J311" s="20"/>
      <c r="K311" s="20"/>
      <c r="L311" s="20"/>
      <c r="M311" s="20"/>
      <c r="N311" s="20"/>
      <c r="O311" s="2"/>
      <c r="P311" s="2"/>
      <c r="Q311" s="2"/>
      <c r="R311" s="2"/>
      <c r="S311" s="2"/>
      <c r="T311" s="2"/>
      <c r="U311" s="2"/>
      <c r="V311" s="2"/>
      <c r="W311" s="2"/>
      <c r="X311" s="2"/>
      <c r="Y311" s="2"/>
    </row>
    <row r="312" spans="1:25" s="1" customFormat="1" x14ac:dyDescent="0.25">
      <c r="C312" s="18"/>
      <c r="D312" s="18"/>
      <c r="E312" s="18"/>
      <c r="F312" s="18"/>
      <c r="G312" s="18"/>
      <c r="H312" s="18"/>
      <c r="I312" s="18"/>
      <c r="J312" s="18"/>
      <c r="K312" s="18"/>
      <c r="L312" s="18"/>
      <c r="M312" s="18"/>
      <c r="N312" s="18"/>
    </row>
    <row r="313" spans="1:25" s="1" customFormat="1" x14ac:dyDescent="0.25">
      <c r="A313" s="1" t="s">
        <v>323</v>
      </c>
      <c r="C313" s="18"/>
      <c r="D313" s="18"/>
      <c r="E313" s="18"/>
      <c r="F313" s="18"/>
      <c r="G313" s="18"/>
      <c r="H313" s="18"/>
      <c r="I313" s="18"/>
      <c r="J313" s="18"/>
      <c r="K313" s="18"/>
      <c r="L313" s="18"/>
      <c r="M313" s="18"/>
      <c r="N313" s="18"/>
    </row>
    <row r="314" spans="1:25" s="1" customFormat="1" x14ac:dyDescent="0.25">
      <c r="C314" s="18"/>
      <c r="D314" s="18"/>
      <c r="E314" s="18"/>
      <c r="F314" s="18"/>
      <c r="G314" s="18"/>
      <c r="H314" s="18"/>
      <c r="I314" s="18"/>
      <c r="J314" s="18"/>
      <c r="K314" s="18"/>
      <c r="L314" s="18"/>
      <c r="M314" s="18"/>
      <c r="N314" s="18"/>
    </row>
    <row r="315" spans="1:25" s="1" customFormat="1" x14ac:dyDescent="0.25">
      <c r="A315" s="7" t="s">
        <v>16</v>
      </c>
      <c r="B315" s="7" t="s">
        <v>15</v>
      </c>
      <c r="C315" s="10" t="s">
        <v>75</v>
      </c>
      <c r="D315" s="10" t="s">
        <v>74</v>
      </c>
      <c r="E315" s="10" t="s">
        <v>73</v>
      </c>
      <c r="F315" s="9"/>
      <c r="G315" s="9"/>
      <c r="H315" s="9"/>
      <c r="I315" s="9"/>
      <c r="J315" s="9"/>
      <c r="K315" s="9"/>
      <c r="L315" s="9"/>
      <c r="M315" s="9"/>
      <c r="N315" s="9"/>
      <c r="O315" s="9"/>
      <c r="P315" s="9"/>
      <c r="Q315" s="9"/>
      <c r="R315" s="9"/>
      <c r="S315" s="9"/>
      <c r="T315" s="9"/>
      <c r="U315" s="9"/>
      <c r="V315" s="9"/>
      <c r="W315" s="9"/>
      <c r="X315" s="9"/>
      <c r="Y315" s="9"/>
    </row>
    <row r="316" spans="1:25" s="1" customFormat="1" x14ac:dyDescent="0.25">
      <c r="A316" s="6" t="s">
        <v>11</v>
      </c>
      <c r="B316" s="4">
        <v>1302</v>
      </c>
      <c r="C316" s="33">
        <v>23</v>
      </c>
      <c r="D316" s="33">
        <v>27</v>
      </c>
      <c r="E316" s="33">
        <v>32</v>
      </c>
      <c r="F316" s="20"/>
      <c r="G316" s="20"/>
      <c r="H316" s="20"/>
      <c r="I316" s="20"/>
      <c r="J316" s="20"/>
      <c r="K316" s="20"/>
      <c r="L316" s="20"/>
      <c r="M316" s="20"/>
      <c r="N316" s="20"/>
      <c r="O316" s="2"/>
      <c r="P316" s="2"/>
      <c r="Q316" s="2"/>
      <c r="R316" s="2"/>
      <c r="S316" s="2"/>
      <c r="T316" s="2"/>
      <c r="U316" s="2"/>
      <c r="V316" s="2"/>
      <c r="W316" s="2"/>
      <c r="X316" s="2"/>
      <c r="Y316" s="2"/>
    </row>
    <row r="317" spans="1:25" s="1" customFormat="1" x14ac:dyDescent="0.25">
      <c r="A317" s="5" t="s">
        <v>10</v>
      </c>
      <c r="B317" s="4">
        <v>579</v>
      </c>
      <c r="C317" s="33">
        <v>24</v>
      </c>
      <c r="D317" s="33">
        <v>27</v>
      </c>
      <c r="E317" s="33">
        <v>32</v>
      </c>
      <c r="F317" s="20"/>
      <c r="G317" s="20"/>
      <c r="H317" s="20"/>
      <c r="I317" s="20"/>
      <c r="J317" s="20"/>
      <c r="K317" s="20"/>
      <c r="L317" s="20"/>
      <c r="M317" s="20"/>
      <c r="N317" s="20"/>
      <c r="O317" s="2"/>
      <c r="P317" s="2"/>
      <c r="Q317" s="2"/>
      <c r="R317" s="2"/>
      <c r="S317" s="2"/>
      <c r="T317" s="2"/>
      <c r="U317" s="2"/>
      <c r="V317" s="2"/>
      <c r="W317" s="2"/>
      <c r="X317" s="2"/>
      <c r="Y317" s="2"/>
    </row>
    <row r="318" spans="1:25" s="1" customFormat="1" x14ac:dyDescent="0.25">
      <c r="A318" s="5" t="s">
        <v>9</v>
      </c>
      <c r="B318" s="4">
        <v>156</v>
      </c>
      <c r="C318" s="33">
        <v>23.75</v>
      </c>
      <c r="D318" s="33">
        <v>27</v>
      </c>
      <c r="E318" s="33">
        <v>32</v>
      </c>
      <c r="F318" s="20"/>
      <c r="G318" s="20"/>
      <c r="H318" s="20"/>
      <c r="I318" s="20"/>
      <c r="J318" s="20"/>
      <c r="K318" s="20"/>
      <c r="L318" s="20"/>
      <c r="M318" s="20"/>
      <c r="N318" s="20"/>
      <c r="O318" s="2"/>
      <c r="P318" s="2"/>
      <c r="Q318" s="2"/>
      <c r="R318" s="2"/>
      <c r="S318" s="2"/>
      <c r="T318" s="2"/>
      <c r="U318" s="2"/>
      <c r="V318" s="2"/>
      <c r="W318" s="2"/>
      <c r="X318" s="2"/>
      <c r="Y318" s="2"/>
    </row>
    <row r="319" spans="1:25" s="1" customFormat="1" x14ac:dyDescent="0.25">
      <c r="A319" s="5" t="s">
        <v>8</v>
      </c>
      <c r="B319" s="4">
        <v>245</v>
      </c>
      <c r="C319" s="33">
        <v>26</v>
      </c>
      <c r="D319" s="33">
        <v>29</v>
      </c>
      <c r="E319" s="33">
        <v>33</v>
      </c>
      <c r="F319" s="20"/>
      <c r="G319" s="20"/>
      <c r="H319" s="20"/>
      <c r="I319" s="20"/>
      <c r="J319" s="20"/>
      <c r="K319" s="20"/>
      <c r="L319" s="20"/>
      <c r="M319" s="20"/>
      <c r="N319" s="20"/>
      <c r="O319" s="2"/>
      <c r="P319" s="2"/>
      <c r="Q319" s="2"/>
      <c r="R319" s="2"/>
      <c r="S319" s="2"/>
      <c r="T319" s="2"/>
      <c r="U319" s="2"/>
      <c r="V319" s="2"/>
      <c r="W319" s="2"/>
      <c r="X319" s="2"/>
      <c r="Y319" s="2"/>
    </row>
    <row r="320" spans="1:25" s="1" customFormat="1" x14ac:dyDescent="0.25">
      <c r="A320" s="5" t="s">
        <v>7</v>
      </c>
      <c r="B320" s="4">
        <v>164</v>
      </c>
      <c r="C320" s="33">
        <v>22</v>
      </c>
      <c r="D320" s="33">
        <v>27</v>
      </c>
      <c r="E320" s="33">
        <v>31</v>
      </c>
      <c r="F320" s="20"/>
      <c r="G320" s="20"/>
      <c r="H320" s="20"/>
      <c r="I320" s="20"/>
      <c r="J320" s="20"/>
      <c r="K320" s="20"/>
      <c r="L320" s="20"/>
      <c r="M320" s="20"/>
      <c r="N320" s="20"/>
      <c r="O320" s="2"/>
      <c r="P320" s="2"/>
      <c r="Q320" s="2"/>
      <c r="R320" s="2"/>
      <c r="S320" s="2"/>
      <c r="T320" s="2"/>
      <c r="U320" s="2"/>
      <c r="V320" s="2"/>
      <c r="W320" s="2"/>
      <c r="X320" s="2"/>
      <c r="Y320" s="2"/>
    </row>
    <row r="321" spans="1:25" s="1" customFormat="1" x14ac:dyDescent="0.25">
      <c r="A321" s="5" t="s">
        <v>6</v>
      </c>
      <c r="B321" s="4">
        <v>158</v>
      </c>
      <c r="C321" s="33">
        <v>22</v>
      </c>
      <c r="D321" s="33">
        <v>27</v>
      </c>
      <c r="E321" s="33">
        <v>32</v>
      </c>
      <c r="F321" s="20"/>
      <c r="G321" s="20"/>
      <c r="H321" s="20"/>
      <c r="I321" s="20"/>
      <c r="J321" s="20"/>
      <c r="K321" s="20"/>
      <c r="L321" s="20"/>
      <c r="M321" s="20"/>
      <c r="N321" s="20"/>
      <c r="O321" s="2"/>
      <c r="P321" s="2"/>
      <c r="Q321" s="2"/>
      <c r="R321" s="2"/>
      <c r="S321" s="2"/>
      <c r="T321" s="2"/>
      <c r="U321" s="2"/>
      <c r="V321" s="2"/>
      <c r="W321" s="2"/>
      <c r="X321" s="2"/>
      <c r="Y321" s="2"/>
    </row>
    <row r="322" spans="1:25" s="1" customFormat="1" x14ac:dyDescent="0.25">
      <c r="A322" s="5" t="s">
        <v>5</v>
      </c>
      <c r="B322" s="4">
        <v>764</v>
      </c>
      <c r="C322" s="33">
        <v>22</v>
      </c>
      <c r="D322" s="33">
        <v>27</v>
      </c>
      <c r="E322" s="33">
        <v>29</v>
      </c>
      <c r="F322" s="20"/>
      <c r="G322" s="20"/>
      <c r="H322" s="20"/>
      <c r="I322" s="20"/>
      <c r="J322" s="20"/>
      <c r="K322" s="20"/>
      <c r="L322" s="20"/>
      <c r="M322" s="20"/>
      <c r="N322" s="20"/>
      <c r="O322" s="2"/>
      <c r="P322" s="2"/>
      <c r="Q322" s="2"/>
      <c r="R322" s="2"/>
      <c r="S322" s="2"/>
      <c r="T322" s="2"/>
      <c r="U322" s="2"/>
      <c r="V322" s="2"/>
      <c r="W322" s="2"/>
      <c r="X322" s="2"/>
      <c r="Y322" s="2"/>
    </row>
    <row r="323" spans="1:25" s="1" customFormat="1" x14ac:dyDescent="0.25">
      <c r="A323" s="5" t="s">
        <v>4</v>
      </c>
      <c r="B323" s="4">
        <v>511</v>
      </c>
      <c r="C323" s="33">
        <v>27</v>
      </c>
      <c r="D323" s="33">
        <v>32</v>
      </c>
      <c r="E323" s="33">
        <v>35</v>
      </c>
      <c r="F323" s="20"/>
      <c r="G323" s="20"/>
      <c r="H323" s="20"/>
      <c r="I323" s="20"/>
      <c r="J323" s="20"/>
      <c r="K323" s="20"/>
      <c r="L323" s="20"/>
      <c r="M323" s="20"/>
      <c r="N323" s="20"/>
      <c r="O323" s="2"/>
      <c r="P323" s="2"/>
      <c r="Q323" s="2"/>
      <c r="R323" s="2"/>
      <c r="S323" s="2"/>
      <c r="T323" s="2"/>
      <c r="U323" s="2"/>
      <c r="V323" s="2"/>
      <c r="W323" s="2"/>
      <c r="X323" s="2"/>
      <c r="Y323" s="2"/>
    </row>
    <row r="324" spans="1:25" s="1" customFormat="1" x14ac:dyDescent="0.25">
      <c r="A324" s="5" t="s">
        <v>3</v>
      </c>
      <c r="B324" s="4">
        <v>313</v>
      </c>
      <c r="C324" s="33">
        <v>22</v>
      </c>
      <c r="D324" s="33">
        <v>27</v>
      </c>
      <c r="E324" s="33">
        <v>31</v>
      </c>
      <c r="F324" s="20"/>
      <c r="G324" s="20"/>
      <c r="H324" s="20"/>
      <c r="I324" s="20"/>
      <c r="J324" s="20"/>
      <c r="K324" s="20"/>
      <c r="L324" s="20"/>
      <c r="M324" s="20"/>
      <c r="N324" s="20"/>
      <c r="O324" s="2"/>
      <c r="P324" s="2"/>
      <c r="Q324" s="2"/>
      <c r="R324" s="2"/>
      <c r="S324" s="2"/>
      <c r="T324" s="2"/>
      <c r="U324" s="2"/>
      <c r="V324" s="2"/>
      <c r="W324" s="2"/>
      <c r="X324" s="2"/>
      <c r="Y324" s="2"/>
    </row>
    <row r="325" spans="1:25" s="1" customFormat="1" x14ac:dyDescent="0.25">
      <c r="A325" s="5" t="s">
        <v>2</v>
      </c>
      <c r="B325" s="4">
        <v>534</v>
      </c>
      <c r="C325" s="33">
        <v>23</v>
      </c>
      <c r="D325" s="33">
        <v>27</v>
      </c>
      <c r="E325" s="33">
        <v>32</v>
      </c>
      <c r="F325" s="20"/>
      <c r="G325" s="20"/>
      <c r="H325" s="20"/>
      <c r="I325" s="20"/>
      <c r="J325" s="20"/>
      <c r="K325" s="20"/>
      <c r="L325" s="20"/>
      <c r="M325" s="20"/>
      <c r="N325" s="20"/>
      <c r="O325" s="2"/>
      <c r="P325" s="2"/>
      <c r="Q325" s="2"/>
      <c r="R325" s="2"/>
      <c r="S325" s="2"/>
      <c r="T325" s="2"/>
      <c r="U325" s="2"/>
      <c r="V325" s="2"/>
      <c r="W325" s="2"/>
      <c r="X325" s="2"/>
      <c r="Y325" s="2"/>
    </row>
    <row r="326" spans="1:25" s="1" customFormat="1" x14ac:dyDescent="0.25">
      <c r="A326" s="5" t="s">
        <v>1</v>
      </c>
      <c r="B326" s="4">
        <v>169</v>
      </c>
      <c r="C326" s="33">
        <v>25</v>
      </c>
      <c r="D326" s="33">
        <v>28</v>
      </c>
      <c r="E326" s="33">
        <v>32</v>
      </c>
      <c r="F326" s="20"/>
      <c r="G326" s="20"/>
      <c r="H326" s="20"/>
      <c r="I326" s="20"/>
      <c r="J326" s="20"/>
      <c r="K326" s="20"/>
      <c r="L326" s="20"/>
      <c r="M326" s="20"/>
      <c r="N326" s="20"/>
      <c r="O326" s="2"/>
      <c r="P326" s="2"/>
      <c r="Q326" s="2"/>
      <c r="R326" s="2"/>
      <c r="S326" s="2"/>
      <c r="T326" s="2"/>
      <c r="U326" s="2"/>
      <c r="V326" s="2"/>
      <c r="W326" s="2"/>
      <c r="X326" s="2"/>
      <c r="Y326" s="2"/>
    </row>
    <row r="327" spans="1:25" s="1" customFormat="1" x14ac:dyDescent="0.25">
      <c r="A327" s="5" t="s">
        <v>0</v>
      </c>
      <c r="B327" s="4">
        <v>276</v>
      </c>
      <c r="C327" s="33">
        <v>27</v>
      </c>
      <c r="D327" s="33">
        <v>30</v>
      </c>
      <c r="E327" s="33">
        <v>34</v>
      </c>
      <c r="F327" s="20"/>
      <c r="G327" s="20"/>
      <c r="H327" s="20"/>
      <c r="I327" s="20"/>
      <c r="J327" s="20"/>
      <c r="K327" s="20"/>
      <c r="L327" s="20"/>
      <c r="M327" s="20"/>
      <c r="N327" s="20"/>
      <c r="O327" s="2"/>
      <c r="P327" s="2"/>
      <c r="Q327" s="2"/>
      <c r="R327" s="2"/>
      <c r="S327" s="2"/>
      <c r="T327" s="2"/>
      <c r="U327" s="2"/>
      <c r="V327" s="2"/>
      <c r="W327" s="2"/>
      <c r="X327" s="2"/>
      <c r="Y327" s="2"/>
    </row>
    <row r="328" spans="1:25" s="1" customFormat="1" x14ac:dyDescent="0.25">
      <c r="C328" s="18"/>
      <c r="D328" s="18"/>
      <c r="E328" s="18"/>
      <c r="F328" s="18"/>
      <c r="G328" s="18"/>
      <c r="H328" s="18"/>
      <c r="I328" s="18"/>
      <c r="J328" s="18"/>
      <c r="K328" s="18"/>
      <c r="L328" s="18"/>
      <c r="M328" s="18"/>
      <c r="N328" s="18"/>
    </row>
    <row r="329" spans="1:25" s="1" customFormat="1" x14ac:dyDescent="0.25">
      <c r="A329" s="1" t="s">
        <v>324</v>
      </c>
      <c r="C329" s="18"/>
      <c r="D329" s="18"/>
      <c r="E329" s="18"/>
      <c r="F329" s="18"/>
      <c r="G329" s="18"/>
      <c r="H329" s="18"/>
      <c r="I329" s="18"/>
      <c r="J329" s="18"/>
      <c r="K329" s="18"/>
      <c r="L329" s="18"/>
      <c r="M329" s="18"/>
      <c r="N329" s="18"/>
    </row>
    <row r="330" spans="1:25" s="1" customFormat="1" x14ac:dyDescent="0.25">
      <c r="C330" s="18"/>
      <c r="D330" s="18"/>
      <c r="E330" s="18"/>
      <c r="F330" s="18"/>
      <c r="G330" s="18"/>
      <c r="H330" s="18"/>
      <c r="I330" s="18"/>
      <c r="J330" s="18"/>
      <c r="K330" s="18"/>
      <c r="L330" s="18"/>
      <c r="M330" s="18"/>
      <c r="N330" s="18"/>
    </row>
    <row r="331" spans="1:25" s="1" customFormat="1" x14ac:dyDescent="0.25">
      <c r="A331" s="7" t="s">
        <v>16</v>
      </c>
      <c r="B331" s="7" t="s">
        <v>15</v>
      </c>
      <c r="C331" s="10" t="s">
        <v>75</v>
      </c>
      <c r="D331" s="10" t="s">
        <v>74</v>
      </c>
      <c r="E331" s="10" t="s">
        <v>73</v>
      </c>
      <c r="F331" s="9"/>
      <c r="G331" s="9"/>
      <c r="H331" s="9"/>
      <c r="I331" s="9"/>
      <c r="J331" s="9"/>
      <c r="K331" s="9"/>
      <c r="L331" s="9"/>
      <c r="M331" s="9"/>
      <c r="N331" s="9"/>
      <c r="O331" s="9"/>
      <c r="P331" s="9"/>
      <c r="Q331" s="9"/>
      <c r="R331" s="9"/>
      <c r="S331" s="9"/>
      <c r="T331" s="9"/>
      <c r="U331" s="9"/>
      <c r="V331" s="9"/>
      <c r="W331" s="9"/>
      <c r="X331" s="9"/>
      <c r="Y331" s="9"/>
    </row>
    <row r="332" spans="1:25" s="1" customFormat="1" x14ac:dyDescent="0.25">
      <c r="A332" s="6" t="s">
        <v>11</v>
      </c>
      <c r="B332" s="4">
        <v>1314</v>
      </c>
      <c r="C332" s="33">
        <v>25</v>
      </c>
      <c r="D332" s="33">
        <v>29</v>
      </c>
      <c r="E332" s="33">
        <v>33</v>
      </c>
      <c r="F332" s="20"/>
      <c r="G332" s="20"/>
      <c r="H332" s="20"/>
      <c r="I332" s="20"/>
      <c r="J332" s="20"/>
      <c r="K332" s="20"/>
      <c r="L332" s="20"/>
      <c r="M332" s="20"/>
      <c r="N332" s="20"/>
      <c r="O332" s="2"/>
      <c r="P332" s="2"/>
      <c r="Q332" s="2"/>
      <c r="R332" s="2"/>
      <c r="S332" s="2"/>
      <c r="T332" s="2"/>
      <c r="U332" s="2"/>
      <c r="V332" s="2"/>
      <c r="W332" s="2"/>
      <c r="X332" s="2"/>
      <c r="Y332" s="2"/>
    </row>
    <row r="333" spans="1:25" s="1" customFormat="1" x14ac:dyDescent="0.25">
      <c r="A333" s="5" t="s">
        <v>10</v>
      </c>
      <c r="B333" s="4">
        <v>578</v>
      </c>
      <c r="C333" s="33">
        <v>26</v>
      </c>
      <c r="D333" s="33">
        <v>29</v>
      </c>
      <c r="E333" s="33">
        <v>33</v>
      </c>
      <c r="F333" s="20"/>
      <c r="G333" s="20"/>
      <c r="H333" s="20"/>
      <c r="I333" s="20"/>
      <c r="J333" s="20"/>
      <c r="K333" s="20"/>
      <c r="L333" s="20"/>
      <c r="M333" s="20"/>
      <c r="N333" s="20"/>
      <c r="O333" s="2"/>
      <c r="P333" s="2"/>
      <c r="Q333" s="2"/>
      <c r="R333" s="2"/>
      <c r="S333" s="2"/>
      <c r="T333" s="2"/>
      <c r="U333" s="2"/>
      <c r="V333" s="2"/>
      <c r="W333" s="2"/>
      <c r="X333" s="2"/>
      <c r="Y333" s="2"/>
    </row>
    <row r="334" spans="1:25" s="1" customFormat="1" x14ac:dyDescent="0.25">
      <c r="A334" s="5" t="s">
        <v>9</v>
      </c>
      <c r="B334" s="4">
        <v>154</v>
      </c>
      <c r="C334" s="33">
        <v>26.25</v>
      </c>
      <c r="D334" s="33">
        <v>30</v>
      </c>
      <c r="E334" s="33">
        <v>32</v>
      </c>
      <c r="F334" s="20"/>
      <c r="G334" s="20"/>
      <c r="H334" s="20"/>
      <c r="I334" s="20"/>
      <c r="J334" s="20"/>
      <c r="K334" s="20"/>
      <c r="L334" s="20"/>
      <c r="M334" s="20"/>
      <c r="N334" s="20"/>
      <c r="O334" s="2"/>
      <c r="P334" s="2"/>
      <c r="Q334" s="2"/>
      <c r="R334" s="2"/>
      <c r="S334" s="2"/>
      <c r="T334" s="2"/>
      <c r="U334" s="2"/>
      <c r="V334" s="2"/>
      <c r="W334" s="2"/>
      <c r="X334" s="2"/>
      <c r="Y334" s="2"/>
    </row>
    <row r="335" spans="1:25" s="1" customFormat="1" x14ac:dyDescent="0.25">
      <c r="A335" s="5" t="s">
        <v>8</v>
      </c>
      <c r="B335" s="4">
        <v>253</v>
      </c>
      <c r="C335" s="33">
        <v>27</v>
      </c>
      <c r="D335" s="33">
        <v>32</v>
      </c>
      <c r="E335" s="33">
        <v>34</v>
      </c>
      <c r="F335" s="20"/>
      <c r="G335" s="20"/>
      <c r="H335" s="20"/>
      <c r="I335" s="20"/>
      <c r="J335" s="20"/>
      <c r="K335" s="20"/>
      <c r="L335" s="20"/>
      <c r="M335" s="20"/>
      <c r="N335" s="20"/>
      <c r="O335" s="2"/>
      <c r="P335" s="2"/>
      <c r="Q335" s="2"/>
      <c r="R335" s="2"/>
      <c r="S335" s="2"/>
      <c r="T335" s="2"/>
      <c r="U335" s="2"/>
      <c r="V335" s="2"/>
      <c r="W335" s="2"/>
      <c r="X335" s="2"/>
      <c r="Y335" s="2"/>
    </row>
    <row r="336" spans="1:25" s="1" customFormat="1" x14ac:dyDescent="0.25">
      <c r="A336" s="5" t="s">
        <v>7</v>
      </c>
      <c r="B336" s="4">
        <v>170</v>
      </c>
      <c r="C336" s="33">
        <v>24.25</v>
      </c>
      <c r="D336" s="33">
        <v>27</v>
      </c>
      <c r="E336" s="33">
        <v>32</v>
      </c>
      <c r="F336" s="20"/>
      <c r="G336" s="20"/>
      <c r="H336" s="20"/>
      <c r="I336" s="20"/>
      <c r="J336" s="20"/>
      <c r="K336" s="20"/>
      <c r="L336" s="20"/>
      <c r="M336" s="20"/>
      <c r="N336" s="20"/>
      <c r="O336" s="2"/>
      <c r="P336" s="2"/>
      <c r="Q336" s="2"/>
      <c r="R336" s="2"/>
      <c r="S336" s="2"/>
      <c r="T336" s="2"/>
      <c r="U336" s="2"/>
      <c r="V336" s="2"/>
      <c r="W336" s="2"/>
      <c r="X336" s="2"/>
      <c r="Y336" s="2"/>
    </row>
    <row r="337" spans="1:25" s="1" customFormat="1" x14ac:dyDescent="0.25">
      <c r="A337" s="5" t="s">
        <v>6</v>
      </c>
      <c r="B337" s="4">
        <v>159</v>
      </c>
      <c r="C337" s="33">
        <v>22</v>
      </c>
      <c r="D337" s="33">
        <v>27</v>
      </c>
      <c r="E337" s="33">
        <v>32</v>
      </c>
      <c r="F337" s="20"/>
      <c r="G337" s="20"/>
      <c r="H337" s="20"/>
      <c r="I337" s="20"/>
      <c r="J337" s="20"/>
      <c r="K337" s="20"/>
      <c r="L337" s="20"/>
      <c r="M337" s="20"/>
      <c r="N337" s="20"/>
      <c r="O337" s="2"/>
      <c r="P337" s="2"/>
      <c r="Q337" s="2"/>
      <c r="R337" s="2"/>
      <c r="S337" s="2"/>
      <c r="T337" s="2"/>
      <c r="U337" s="2"/>
      <c r="V337" s="2"/>
      <c r="W337" s="2"/>
      <c r="X337" s="2"/>
      <c r="Y337" s="2"/>
    </row>
    <row r="338" spans="1:25" s="1" customFormat="1" x14ac:dyDescent="0.25">
      <c r="A338" s="5" t="s">
        <v>5</v>
      </c>
      <c r="B338" s="4">
        <v>777</v>
      </c>
      <c r="C338" s="33">
        <v>22</v>
      </c>
      <c r="D338" s="33">
        <v>27</v>
      </c>
      <c r="E338" s="33">
        <v>32</v>
      </c>
      <c r="F338" s="20"/>
      <c r="G338" s="20"/>
      <c r="H338" s="20"/>
      <c r="I338" s="20"/>
      <c r="J338" s="20"/>
      <c r="K338" s="20"/>
      <c r="L338" s="20"/>
      <c r="M338" s="20"/>
      <c r="N338" s="20"/>
      <c r="O338" s="2"/>
      <c r="P338" s="2"/>
      <c r="Q338" s="2"/>
      <c r="R338" s="2"/>
      <c r="S338" s="2"/>
      <c r="T338" s="2"/>
      <c r="U338" s="2"/>
      <c r="V338" s="2"/>
      <c r="W338" s="2"/>
      <c r="X338" s="2"/>
      <c r="Y338" s="2"/>
    </row>
    <row r="339" spans="1:25" s="1" customFormat="1" x14ac:dyDescent="0.25">
      <c r="A339" s="5" t="s">
        <v>4</v>
      </c>
      <c r="B339" s="4">
        <v>511</v>
      </c>
      <c r="C339" s="33">
        <v>29</v>
      </c>
      <c r="D339" s="33">
        <v>32</v>
      </c>
      <c r="E339" s="33">
        <v>37</v>
      </c>
      <c r="F339" s="20"/>
      <c r="G339" s="20"/>
      <c r="H339" s="20"/>
      <c r="I339" s="20"/>
      <c r="J339" s="20"/>
      <c r="K339" s="20"/>
      <c r="L339" s="20"/>
      <c r="M339" s="20"/>
      <c r="N339" s="20"/>
      <c r="O339" s="2"/>
      <c r="P339" s="2"/>
      <c r="Q339" s="2"/>
      <c r="R339" s="2"/>
      <c r="S339" s="2"/>
      <c r="T339" s="2"/>
      <c r="U339" s="2"/>
      <c r="V339" s="2"/>
      <c r="W339" s="2"/>
      <c r="X339" s="2"/>
      <c r="Y339" s="2"/>
    </row>
    <row r="340" spans="1:25" s="1" customFormat="1" x14ac:dyDescent="0.25">
      <c r="A340" s="5" t="s">
        <v>3</v>
      </c>
      <c r="B340" s="4">
        <v>327</v>
      </c>
      <c r="C340" s="33">
        <v>22</v>
      </c>
      <c r="D340" s="33">
        <v>27</v>
      </c>
      <c r="E340" s="33">
        <v>32</v>
      </c>
      <c r="F340" s="20"/>
      <c r="G340" s="20"/>
      <c r="H340" s="20"/>
      <c r="I340" s="20"/>
      <c r="J340" s="20"/>
      <c r="K340" s="20"/>
      <c r="L340" s="20"/>
      <c r="M340" s="20"/>
      <c r="N340" s="20"/>
      <c r="O340" s="2"/>
      <c r="P340" s="2"/>
      <c r="Q340" s="2"/>
      <c r="R340" s="2"/>
      <c r="S340" s="2"/>
      <c r="T340" s="2"/>
      <c r="U340" s="2"/>
      <c r="V340" s="2"/>
      <c r="W340" s="2"/>
      <c r="X340" s="2"/>
      <c r="Y340" s="2"/>
    </row>
    <row r="341" spans="1:25" s="1" customFormat="1" x14ac:dyDescent="0.25">
      <c r="A341" s="5" t="s">
        <v>2</v>
      </c>
      <c r="B341" s="4">
        <v>533</v>
      </c>
      <c r="C341" s="33">
        <v>25</v>
      </c>
      <c r="D341" s="33">
        <v>28</v>
      </c>
      <c r="E341" s="33">
        <v>32</v>
      </c>
      <c r="F341" s="20"/>
      <c r="G341" s="20"/>
      <c r="H341" s="20"/>
      <c r="I341" s="20"/>
      <c r="J341" s="20"/>
      <c r="K341" s="20"/>
      <c r="L341" s="20"/>
      <c r="M341" s="20"/>
      <c r="N341" s="20"/>
      <c r="O341" s="2"/>
      <c r="P341" s="2"/>
      <c r="Q341" s="2"/>
      <c r="R341" s="2"/>
      <c r="S341" s="2"/>
      <c r="T341" s="2"/>
      <c r="U341" s="2"/>
      <c r="V341" s="2"/>
      <c r="W341" s="2"/>
      <c r="X341" s="2"/>
      <c r="Y341" s="2"/>
    </row>
    <row r="342" spans="1:25" s="1" customFormat="1" x14ac:dyDescent="0.25">
      <c r="A342" s="5" t="s">
        <v>1</v>
      </c>
      <c r="B342" s="4">
        <v>167</v>
      </c>
      <c r="C342" s="33">
        <v>25.5</v>
      </c>
      <c r="D342" s="33">
        <v>30</v>
      </c>
      <c r="E342" s="33">
        <v>32</v>
      </c>
      <c r="F342" s="20"/>
      <c r="G342" s="20"/>
      <c r="H342" s="20"/>
      <c r="I342" s="20"/>
      <c r="J342" s="20"/>
      <c r="K342" s="20"/>
      <c r="L342" s="20"/>
      <c r="M342" s="20"/>
      <c r="N342" s="20"/>
      <c r="O342" s="2"/>
      <c r="P342" s="2"/>
      <c r="Q342" s="2"/>
      <c r="R342" s="2"/>
      <c r="S342" s="2"/>
      <c r="T342" s="2"/>
      <c r="U342" s="2"/>
      <c r="V342" s="2"/>
      <c r="W342" s="2"/>
      <c r="X342" s="2"/>
      <c r="Y342" s="2"/>
    </row>
    <row r="343" spans="1:25" s="1" customFormat="1" x14ac:dyDescent="0.25">
      <c r="A343" s="5" t="s">
        <v>0</v>
      </c>
      <c r="B343" s="4">
        <v>276</v>
      </c>
      <c r="C343" s="33">
        <v>27</v>
      </c>
      <c r="D343" s="33">
        <v>32</v>
      </c>
      <c r="E343" s="33">
        <v>37</v>
      </c>
      <c r="F343" s="20"/>
      <c r="G343" s="20"/>
      <c r="H343" s="20"/>
      <c r="I343" s="20"/>
      <c r="J343" s="20"/>
      <c r="K343" s="20"/>
      <c r="L343" s="20"/>
      <c r="M343" s="20"/>
      <c r="N343" s="20"/>
      <c r="O343" s="2"/>
      <c r="P343" s="2"/>
      <c r="Q343" s="2"/>
      <c r="R343" s="2"/>
      <c r="S343" s="2"/>
      <c r="T343" s="2"/>
      <c r="U343" s="2"/>
      <c r="V343" s="2"/>
      <c r="W343" s="2"/>
      <c r="X343" s="2"/>
      <c r="Y343" s="2"/>
    </row>
    <row r="344" spans="1:25" s="1" customFormat="1" x14ac:dyDescent="0.25">
      <c r="C344" s="18"/>
      <c r="D344" s="18"/>
      <c r="E344" s="18"/>
      <c r="F344" s="18"/>
      <c r="G344" s="18"/>
      <c r="H344" s="18"/>
      <c r="I344" s="18"/>
      <c r="J344" s="18"/>
      <c r="K344" s="18"/>
      <c r="L344" s="18"/>
      <c r="M344" s="18"/>
      <c r="N344" s="18"/>
    </row>
    <row r="345" spans="1:25" s="1" customFormat="1" x14ac:dyDescent="0.25">
      <c r="A345" s="1" t="s">
        <v>325</v>
      </c>
      <c r="C345" s="18"/>
      <c r="D345" s="18"/>
      <c r="E345" s="18"/>
      <c r="F345" s="18"/>
      <c r="G345" s="18"/>
      <c r="H345" s="18"/>
      <c r="I345" s="18"/>
      <c r="J345" s="18"/>
      <c r="K345" s="18"/>
      <c r="L345" s="18"/>
      <c r="M345" s="18"/>
      <c r="N345" s="18"/>
    </row>
    <row r="346" spans="1:25" s="1" customFormat="1" x14ac:dyDescent="0.25">
      <c r="C346" s="18"/>
      <c r="D346" s="18"/>
      <c r="E346" s="18"/>
      <c r="F346" s="18"/>
      <c r="G346" s="18"/>
      <c r="H346" s="18"/>
      <c r="I346" s="18"/>
      <c r="J346" s="18"/>
      <c r="K346" s="18"/>
      <c r="L346" s="18"/>
      <c r="M346" s="18"/>
      <c r="N346" s="18"/>
    </row>
    <row r="347" spans="1:25" s="1" customFormat="1" x14ac:dyDescent="0.25">
      <c r="A347" s="7" t="s">
        <v>16</v>
      </c>
      <c r="B347" s="7" t="s">
        <v>15</v>
      </c>
      <c r="C347" s="10" t="s">
        <v>75</v>
      </c>
      <c r="D347" s="10" t="s">
        <v>74</v>
      </c>
      <c r="E347" s="10" t="s">
        <v>73</v>
      </c>
      <c r="F347" s="9"/>
      <c r="G347" s="9"/>
      <c r="H347" s="9"/>
      <c r="I347" s="9"/>
      <c r="J347" s="9"/>
      <c r="K347" s="9"/>
      <c r="L347" s="9"/>
      <c r="M347" s="9"/>
      <c r="N347" s="9"/>
      <c r="O347" s="9"/>
      <c r="P347" s="9"/>
      <c r="Q347" s="9"/>
      <c r="R347" s="9"/>
      <c r="S347" s="9"/>
      <c r="T347" s="9"/>
      <c r="U347" s="9"/>
      <c r="V347" s="9"/>
      <c r="W347" s="9"/>
      <c r="X347" s="9"/>
      <c r="Y347" s="9"/>
    </row>
    <row r="348" spans="1:25" s="1" customFormat="1" x14ac:dyDescent="0.25">
      <c r="A348" s="6" t="s">
        <v>11</v>
      </c>
      <c r="B348" s="4">
        <v>1098</v>
      </c>
      <c r="C348" s="33">
        <v>10</v>
      </c>
      <c r="D348" s="33">
        <v>12</v>
      </c>
      <c r="E348" s="33">
        <v>15</v>
      </c>
      <c r="F348" s="20"/>
      <c r="G348" s="20"/>
      <c r="H348" s="20"/>
      <c r="I348" s="20"/>
      <c r="J348" s="20"/>
      <c r="K348" s="20"/>
      <c r="L348" s="20"/>
      <c r="M348" s="20"/>
      <c r="N348" s="20"/>
      <c r="O348" s="2"/>
      <c r="P348" s="2"/>
      <c r="Q348" s="2"/>
      <c r="R348" s="2"/>
      <c r="S348" s="2"/>
      <c r="T348" s="2"/>
      <c r="U348" s="2"/>
      <c r="V348" s="2"/>
      <c r="W348" s="2"/>
      <c r="X348" s="2"/>
      <c r="Y348" s="2"/>
    </row>
    <row r="349" spans="1:25" s="1" customFormat="1" x14ac:dyDescent="0.25">
      <c r="A349" s="5" t="s">
        <v>10</v>
      </c>
      <c r="B349" s="4">
        <v>371</v>
      </c>
      <c r="C349" s="33">
        <v>10</v>
      </c>
      <c r="D349" s="33">
        <v>10</v>
      </c>
      <c r="E349" s="33">
        <v>15</v>
      </c>
      <c r="F349" s="20"/>
      <c r="G349" s="20"/>
      <c r="H349" s="20"/>
      <c r="I349" s="20"/>
      <c r="J349" s="20"/>
      <c r="K349" s="20"/>
      <c r="L349" s="20"/>
      <c r="M349" s="20"/>
      <c r="N349" s="20"/>
      <c r="O349" s="2"/>
      <c r="P349" s="2"/>
      <c r="Q349" s="2"/>
      <c r="R349" s="2"/>
      <c r="S349" s="2"/>
      <c r="T349" s="2"/>
      <c r="U349" s="2"/>
      <c r="V349" s="2"/>
      <c r="W349" s="2"/>
      <c r="X349" s="2"/>
      <c r="Y349" s="2"/>
    </row>
    <row r="350" spans="1:25" s="1" customFormat="1" x14ac:dyDescent="0.25">
      <c r="A350" s="5" t="s">
        <v>9</v>
      </c>
      <c r="B350" s="4">
        <v>267</v>
      </c>
      <c r="C350" s="33">
        <v>10</v>
      </c>
      <c r="D350" s="33">
        <v>15</v>
      </c>
      <c r="E350" s="33">
        <v>15</v>
      </c>
      <c r="F350" s="20"/>
      <c r="G350" s="20"/>
      <c r="H350" s="20"/>
      <c r="I350" s="20"/>
      <c r="J350" s="20"/>
      <c r="K350" s="20"/>
      <c r="L350" s="20"/>
      <c r="M350" s="20"/>
      <c r="N350" s="20"/>
      <c r="O350" s="2"/>
      <c r="P350" s="2"/>
      <c r="Q350" s="2"/>
      <c r="R350" s="2"/>
      <c r="S350" s="2"/>
      <c r="T350" s="2"/>
      <c r="U350" s="2"/>
      <c r="V350" s="2"/>
      <c r="W350" s="2"/>
      <c r="X350" s="2"/>
      <c r="Y350" s="2"/>
    </row>
    <row r="351" spans="1:25" s="1" customFormat="1" x14ac:dyDescent="0.25">
      <c r="A351" s="5" t="s">
        <v>8</v>
      </c>
      <c r="B351" s="4">
        <v>185</v>
      </c>
      <c r="C351" s="33">
        <v>10</v>
      </c>
      <c r="D351" s="33">
        <v>10</v>
      </c>
      <c r="E351" s="33">
        <v>15</v>
      </c>
      <c r="F351" s="20"/>
      <c r="G351" s="20"/>
      <c r="H351" s="20"/>
      <c r="I351" s="20"/>
      <c r="J351" s="20"/>
      <c r="K351" s="20"/>
      <c r="L351" s="20"/>
      <c r="M351" s="20"/>
      <c r="N351" s="20"/>
      <c r="O351" s="2"/>
      <c r="P351" s="2"/>
      <c r="Q351" s="2"/>
      <c r="R351" s="2"/>
      <c r="S351" s="2"/>
      <c r="T351" s="2"/>
      <c r="U351" s="2"/>
      <c r="V351" s="2"/>
      <c r="W351" s="2"/>
      <c r="X351" s="2"/>
      <c r="Y351" s="2"/>
    </row>
    <row r="352" spans="1:25" s="1" customFormat="1" x14ac:dyDescent="0.25">
      <c r="A352" s="5" t="s">
        <v>7</v>
      </c>
      <c r="B352" s="4">
        <v>112</v>
      </c>
      <c r="C352" s="33">
        <v>10</v>
      </c>
      <c r="D352" s="33">
        <v>10</v>
      </c>
      <c r="E352" s="33">
        <v>15</v>
      </c>
      <c r="F352" s="20"/>
      <c r="G352" s="20"/>
      <c r="H352" s="20"/>
      <c r="I352" s="20"/>
      <c r="J352" s="20"/>
      <c r="K352" s="20"/>
      <c r="L352" s="20"/>
      <c r="M352" s="20"/>
      <c r="N352" s="20"/>
      <c r="O352" s="2"/>
      <c r="P352" s="2"/>
      <c r="Q352" s="2"/>
      <c r="R352" s="2"/>
      <c r="S352" s="2"/>
      <c r="T352" s="2"/>
      <c r="U352" s="2"/>
      <c r="V352" s="2"/>
      <c r="W352" s="2"/>
      <c r="X352" s="2"/>
      <c r="Y352" s="2"/>
    </row>
    <row r="353" spans="1:25" s="1" customFormat="1" x14ac:dyDescent="0.25">
      <c r="A353" s="5" t="s">
        <v>6</v>
      </c>
      <c r="B353" s="4">
        <v>163</v>
      </c>
      <c r="C353" s="33">
        <v>10</v>
      </c>
      <c r="D353" s="33">
        <v>10</v>
      </c>
      <c r="E353" s="33">
        <v>15</v>
      </c>
      <c r="F353" s="20"/>
      <c r="G353" s="20"/>
      <c r="H353" s="20"/>
      <c r="I353" s="20"/>
      <c r="J353" s="20"/>
      <c r="K353" s="20"/>
      <c r="L353" s="20"/>
      <c r="M353" s="20"/>
      <c r="N353" s="20"/>
      <c r="O353" s="2"/>
      <c r="P353" s="2"/>
      <c r="Q353" s="2"/>
      <c r="R353" s="2"/>
      <c r="S353" s="2"/>
      <c r="T353" s="2"/>
      <c r="U353" s="2"/>
      <c r="V353" s="2"/>
      <c r="W353" s="2"/>
      <c r="X353" s="2"/>
      <c r="Y353" s="2"/>
    </row>
    <row r="354" spans="1:25" s="1" customFormat="1" x14ac:dyDescent="0.25">
      <c r="A354" s="5" t="s">
        <v>5</v>
      </c>
      <c r="B354" s="4">
        <v>562</v>
      </c>
      <c r="C354" s="33">
        <v>10</v>
      </c>
      <c r="D354" s="33">
        <v>10</v>
      </c>
      <c r="E354" s="33">
        <v>15</v>
      </c>
      <c r="F354" s="20"/>
      <c r="G354" s="20"/>
      <c r="H354" s="20"/>
      <c r="I354" s="20"/>
      <c r="J354" s="20"/>
      <c r="K354" s="20"/>
      <c r="L354" s="20"/>
      <c r="M354" s="20"/>
      <c r="N354" s="20"/>
      <c r="O354" s="2"/>
      <c r="P354" s="2"/>
      <c r="Q354" s="2"/>
      <c r="R354" s="2"/>
      <c r="S354" s="2"/>
      <c r="T354" s="2"/>
      <c r="U354" s="2"/>
      <c r="V354" s="2"/>
      <c r="W354" s="2"/>
      <c r="X354" s="2"/>
      <c r="Y354" s="2"/>
    </row>
    <row r="355" spans="1:25" s="1" customFormat="1" x14ac:dyDescent="0.25">
      <c r="A355" s="5" t="s">
        <v>4</v>
      </c>
      <c r="B355" s="4">
        <v>510</v>
      </c>
      <c r="C355" s="33">
        <v>10</v>
      </c>
      <c r="D355" s="33">
        <v>13</v>
      </c>
      <c r="E355" s="33">
        <v>15</v>
      </c>
      <c r="F355" s="20"/>
      <c r="G355" s="20"/>
      <c r="H355" s="20"/>
      <c r="I355" s="20"/>
      <c r="J355" s="20"/>
      <c r="K355" s="20"/>
      <c r="L355" s="20"/>
      <c r="M355" s="20"/>
      <c r="N355" s="20"/>
      <c r="O355" s="2"/>
      <c r="P355" s="2"/>
      <c r="Q355" s="2"/>
      <c r="R355" s="2"/>
      <c r="S355" s="2"/>
      <c r="T355" s="2"/>
      <c r="U355" s="2"/>
      <c r="V355" s="2"/>
      <c r="W355" s="2"/>
      <c r="X355" s="2"/>
      <c r="Y355" s="2"/>
    </row>
    <row r="356" spans="1:25" s="1" customFormat="1" x14ac:dyDescent="0.25">
      <c r="A356" s="5" t="s">
        <v>3</v>
      </c>
      <c r="B356" s="4">
        <v>301</v>
      </c>
      <c r="C356" s="33">
        <v>10</v>
      </c>
      <c r="D356" s="33">
        <v>10</v>
      </c>
      <c r="E356" s="33">
        <v>15</v>
      </c>
      <c r="F356" s="20"/>
      <c r="G356" s="20"/>
      <c r="H356" s="20"/>
      <c r="I356" s="20"/>
      <c r="J356" s="20"/>
      <c r="K356" s="20"/>
      <c r="L356" s="20"/>
      <c r="M356" s="20"/>
      <c r="N356" s="20"/>
      <c r="O356" s="2"/>
      <c r="P356" s="2"/>
      <c r="Q356" s="2"/>
      <c r="R356" s="2"/>
      <c r="S356" s="2"/>
      <c r="T356" s="2"/>
      <c r="U356" s="2"/>
      <c r="V356" s="2"/>
      <c r="W356" s="2"/>
      <c r="X356" s="2"/>
      <c r="Y356" s="2"/>
    </row>
    <row r="357" spans="1:25" s="1" customFormat="1" x14ac:dyDescent="0.25">
      <c r="A357" s="5" t="s">
        <v>2</v>
      </c>
      <c r="B357" s="4">
        <v>464</v>
      </c>
      <c r="C357" s="33">
        <v>10</v>
      </c>
      <c r="D357" s="33">
        <v>12</v>
      </c>
      <c r="E357" s="33">
        <v>15</v>
      </c>
      <c r="F357" s="20"/>
      <c r="G357" s="20"/>
      <c r="H357" s="20"/>
      <c r="I357" s="20"/>
      <c r="J357" s="20"/>
      <c r="K357" s="20"/>
      <c r="L357" s="20"/>
      <c r="M357" s="20"/>
      <c r="N357" s="20"/>
      <c r="O357" s="2"/>
      <c r="P357" s="2"/>
      <c r="Q357" s="2"/>
      <c r="R357" s="2"/>
      <c r="S357" s="2"/>
      <c r="T357" s="2"/>
      <c r="U357" s="2"/>
      <c r="V357" s="2"/>
      <c r="W357" s="2"/>
      <c r="X357" s="2"/>
      <c r="Y357" s="2"/>
    </row>
    <row r="358" spans="1:25" s="1" customFormat="1" x14ac:dyDescent="0.25">
      <c r="A358" s="5" t="s">
        <v>1</v>
      </c>
      <c r="B358" s="4">
        <v>132</v>
      </c>
      <c r="C358" s="33">
        <v>10</v>
      </c>
      <c r="D358" s="33">
        <v>13</v>
      </c>
      <c r="E358" s="33">
        <v>15</v>
      </c>
      <c r="F358" s="20"/>
      <c r="G358" s="20"/>
      <c r="H358" s="20"/>
      <c r="I358" s="20"/>
      <c r="J358" s="20"/>
      <c r="K358" s="20"/>
      <c r="L358" s="20"/>
      <c r="M358" s="20"/>
      <c r="N358" s="20"/>
      <c r="O358" s="2"/>
      <c r="P358" s="2"/>
      <c r="Q358" s="2"/>
      <c r="R358" s="2"/>
      <c r="S358" s="2"/>
      <c r="T358" s="2"/>
      <c r="U358" s="2"/>
      <c r="V358" s="2"/>
      <c r="W358" s="2"/>
      <c r="X358" s="2"/>
      <c r="Y358" s="2"/>
    </row>
    <row r="359" spans="1:25" s="1" customFormat="1" x14ac:dyDescent="0.25">
      <c r="A359" s="5" t="s">
        <v>0</v>
      </c>
      <c r="B359" s="4">
        <v>186</v>
      </c>
      <c r="C359" s="33">
        <v>10</v>
      </c>
      <c r="D359" s="33">
        <v>13</v>
      </c>
      <c r="E359" s="33">
        <v>15</v>
      </c>
      <c r="F359" s="20"/>
      <c r="G359" s="20"/>
      <c r="H359" s="20"/>
      <c r="I359" s="20"/>
      <c r="J359" s="20"/>
      <c r="K359" s="20"/>
      <c r="L359" s="20"/>
      <c r="M359" s="20"/>
      <c r="N359" s="20"/>
      <c r="O359" s="2"/>
      <c r="P359" s="2"/>
      <c r="Q359" s="2"/>
      <c r="R359" s="2"/>
      <c r="S359" s="2"/>
      <c r="T359" s="2"/>
      <c r="U359" s="2"/>
      <c r="V359" s="2"/>
      <c r="W359" s="2"/>
      <c r="X359" s="2"/>
      <c r="Y359" s="2"/>
    </row>
    <row r="360" spans="1:25" s="1" customFormat="1" x14ac:dyDescent="0.25">
      <c r="C360" s="18"/>
      <c r="D360" s="18"/>
      <c r="E360" s="18"/>
      <c r="F360" s="18"/>
      <c r="G360" s="18"/>
      <c r="H360" s="18"/>
      <c r="I360" s="18"/>
      <c r="J360" s="18"/>
      <c r="K360" s="18"/>
      <c r="L360" s="18"/>
      <c r="M360" s="18"/>
      <c r="N360" s="18"/>
    </row>
    <row r="361" spans="1:25" s="1" customFormat="1" x14ac:dyDescent="0.25">
      <c r="A361" s="1" t="s">
        <v>326</v>
      </c>
      <c r="C361" s="18"/>
      <c r="D361" s="18"/>
      <c r="E361" s="18"/>
      <c r="F361" s="18"/>
      <c r="G361" s="18"/>
      <c r="H361" s="18"/>
      <c r="I361" s="18"/>
      <c r="J361" s="18"/>
      <c r="K361" s="18"/>
      <c r="L361" s="18"/>
      <c r="M361" s="18"/>
      <c r="N361" s="18"/>
    </row>
    <row r="362" spans="1:25" s="1" customFormat="1" x14ac:dyDescent="0.25">
      <c r="C362" s="18"/>
      <c r="D362" s="18"/>
      <c r="E362" s="18"/>
      <c r="F362" s="18"/>
      <c r="G362" s="18"/>
      <c r="H362" s="18"/>
      <c r="I362" s="18"/>
      <c r="J362" s="18"/>
      <c r="K362" s="18"/>
      <c r="L362" s="18"/>
      <c r="M362" s="18"/>
      <c r="N362" s="18"/>
    </row>
    <row r="363" spans="1:25" s="1" customFormat="1" x14ac:dyDescent="0.25">
      <c r="A363" s="7" t="s">
        <v>16</v>
      </c>
      <c r="B363" s="7" t="s">
        <v>15</v>
      </c>
      <c r="C363" s="10" t="s">
        <v>75</v>
      </c>
      <c r="D363" s="10" t="s">
        <v>74</v>
      </c>
      <c r="E363" s="10" t="s">
        <v>73</v>
      </c>
      <c r="F363" s="9"/>
      <c r="G363" s="9"/>
      <c r="H363" s="9"/>
      <c r="I363" s="9"/>
      <c r="J363" s="9"/>
      <c r="K363" s="9"/>
      <c r="L363" s="9"/>
      <c r="M363" s="9"/>
      <c r="N363" s="9"/>
      <c r="O363" s="9"/>
      <c r="P363" s="9"/>
      <c r="Q363" s="9"/>
      <c r="R363" s="9"/>
      <c r="S363" s="9"/>
      <c r="T363" s="9"/>
      <c r="U363" s="9"/>
      <c r="V363" s="9"/>
      <c r="W363" s="9"/>
      <c r="X363" s="9"/>
      <c r="Y363" s="9"/>
    </row>
    <row r="364" spans="1:25" s="1" customFormat="1" x14ac:dyDescent="0.25">
      <c r="A364" s="6" t="s">
        <v>11</v>
      </c>
      <c r="B364" s="4">
        <v>993</v>
      </c>
      <c r="C364" s="33">
        <v>5</v>
      </c>
      <c r="D364" s="33">
        <v>8</v>
      </c>
      <c r="E364" s="33">
        <v>12</v>
      </c>
      <c r="F364" s="20"/>
      <c r="G364" s="20"/>
      <c r="H364" s="20"/>
      <c r="I364" s="20"/>
      <c r="J364" s="20"/>
      <c r="K364" s="20"/>
      <c r="L364" s="20"/>
      <c r="M364" s="20"/>
      <c r="N364" s="20"/>
      <c r="O364" s="2"/>
      <c r="P364" s="2"/>
      <c r="Q364" s="2"/>
      <c r="R364" s="2"/>
      <c r="S364" s="2"/>
      <c r="T364" s="2"/>
      <c r="U364" s="2"/>
      <c r="V364" s="2"/>
      <c r="W364" s="2"/>
      <c r="X364" s="2"/>
      <c r="Y364" s="2"/>
    </row>
    <row r="365" spans="1:25" s="1" customFormat="1" x14ac:dyDescent="0.25">
      <c r="A365" s="5" t="s">
        <v>10</v>
      </c>
      <c r="B365" s="4">
        <v>316</v>
      </c>
      <c r="C365" s="33">
        <v>5</v>
      </c>
      <c r="D365" s="33">
        <v>8.5</v>
      </c>
      <c r="E365" s="33">
        <v>12</v>
      </c>
      <c r="F365" s="20"/>
      <c r="G365" s="20"/>
      <c r="H365" s="20"/>
      <c r="I365" s="20"/>
      <c r="J365" s="20"/>
      <c r="K365" s="20"/>
      <c r="L365" s="20"/>
      <c r="M365" s="20"/>
      <c r="N365" s="20"/>
      <c r="O365" s="2"/>
      <c r="P365" s="2"/>
      <c r="Q365" s="2"/>
      <c r="R365" s="2"/>
      <c r="S365" s="2"/>
      <c r="T365" s="2"/>
      <c r="U365" s="2"/>
      <c r="V365" s="2"/>
      <c r="W365" s="2"/>
      <c r="X365" s="2"/>
      <c r="Y365" s="2"/>
    </row>
    <row r="366" spans="1:25" s="1" customFormat="1" x14ac:dyDescent="0.25">
      <c r="A366" s="5" t="s">
        <v>9</v>
      </c>
      <c r="B366" s="4">
        <v>242</v>
      </c>
      <c r="C366" s="33">
        <v>5</v>
      </c>
      <c r="D366" s="33">
        <v>7</v>
      </c>
      <c r="E366" s="33">
        <v>10</v>
      </c>
      <c r="F366" s="20"/>
      <c r="G366" s="20"/>
      <c r="H366" s="20"/>
      <c r="I366" s="20"/>
      <c r="J366" s="20"/>
      <c r="K366" s="20"/>
      <c r="L366" s="20"/>
      <c r="M366" s="20"/>
      <c r="N366" s="20"/>
      <c r="O366" s="2"/>
      <c r="P366" s="2"/>
      <c r="Q366" s="2"/>
      <c r="R366" s="2"/>
      <c r="S366" s="2"/>
      <c r="T366" s="2"/>
      <c r="U366" s="2"/>
      <c r="V366" s="2"/>
      <c r="W366" s="2"/>
      <c r="X366" s="2"/>
      <c r="Y366" s="2"/>
    </row>
    <row r="367" spans="1:25" s="1" customFormat="1" x14ac:dyDescent="0.25">
      <c r="A367" s="5" t="s">
        <v>8</v>
      </c>
      <c r="B367" s="4">
        <v>172</v>
      </c>
      <c r="C367" s="33">
        <v>5</v>
      </c>
      <c r="D367" s="33">
        <v>8</v>
      </c>
      <c r="E367" s="33">
        <v>12</v>
      </c>
      <c r="F367" s="20"/>
      <c r="G367" s="20"/>
      <c r="H367" s="20"/>
      <c r="I367" s="20"/>
      <c r="J367" s="20"/>
      <c r="K367" s="20"/>
      <c r="L367" s="20"/>
      <c r="M367" s="20"/>
      <c r="N367" s="20"/>
      <c r="O367" s="2"/>
      <c r="P367" s="2"/>
      <c r="Q367" s="2"/>
      <c r="R367" s="2"/>
      <c r="S367" s="2"/>
      <c r="T367" s="2"/>
      <c r="U367" s="2"/>
      <c r="V367" s="2"/>
      <c r="W367" s="2"/>
      <c r="X367" s="2"/>
      <c r="Y367" s="2"/>
    </row>
    <row r="368" spans="1:25" s="1" customFormat="1" x14ac:dyDescent="0.25">
      <c r="A368" s="5" t="s">
        <v>7</v>
      </c>
      <c r="B368" s="4">
        <v>94</v>
      </c>
      <c r="C368" s="33">
        <v>5</v>
      </c>
      <c r="D368" s="33">
        <v>10</v>
      </c>
      <c r="E368" s="33">
        <v>12</v>
      </c>
      <c r="F368" s="20"/>
      <c r="G368" s="20"/>
      <c r="H368" s="20"/>
      <c r="I368" s="20"/>
      <c r="J368" s="20"/>
      <c r="K368" s="20"/>
      <c r="L368" s="20"/>
      <c r="M368" s="20"/>
      <c r="N368" s="20"/>
      <c r="O368" s="2"/>
      <c r="P368" s="2"/>
      <c r="Q368" s="2"/>
      <c r="R368" s="2"/>
      <c r="S368" s="2"/>
      <c r="T368" s="2"/>
      <c r="U368" s="2"/>
      <c r="V368" s="2"/>
      <c r="W368" s="2"/>
      <c r="X368" s="2"/>
      <c r="Y368" s="2"/>
    </row>
    <row r="369" spans="1:25" s="1" customFormat="1" x14ac:dyDescent="0.25">
      <c r="A369" s="5" t="s">
        <v>6</v>
      </c>
      <c r="B369" s="4">
        <v>169</v>
      </c>
      <c r="C369" s="33">
        <v>5</v>
      </c>
      <c r="D369" s="33">
        <v>10</v>
      </c>
      <c r="E369" s="33">
        <v>12</v>
      </c>
      <c r="F369" s="20"/>
      <c r="G369" s="20"/>
      <c r="H369" s="20"/>
      <c r="I369" s="20"/>
      <c r="J369" s="20"/>
      <c r="K369" s="20"/>
      <c r="L369" s="20"/>
      <c r="M369" s="20"/>
      <c r="N369" s="20"/>
      <c r="O369" s="2"/>
      <c r="P369" s="2"/>
      <c r="Q369" s="2"/>
      <c r="R369" s="2"/>
      <c r="S369" s="2"/>
      <c r="T369" s="2"/>
      <c r="U369" s="2"/>
      <c r="V369" s="2"/>
      <c r="W369" s="2"/>
      <c r="X369" s="2"/>
      <c r="Y369" s="2"/>
    </row>
    <row r="370" spans="1:25" s="1" customFormat="1" x14ac:dyDescent="0.25">
      <c r="A370" s="5" t="s">
        <v>5</v>
      </c>
      <c r="B370" s="4">
        <v>472</v>
      </c>
      <c r="C370" s="33">
        <v>5</v>
      </c>
      <c r="D370" s="33">
        <v>5</v>
      </c>
      <c r="E370" s="33">
        <v>9</v>
      </c>
      <c r="F370" s="20"/>
      <c r="G370" s="20"/>
      <c r="H370" s="20"/>
      <c r="I370" s="20"/>
      <c r="J370" s="20"/>
      <c r="K370" s="20"/>
      <c r="L370" s="20"/>
      <c r="M370" s="20"/>
      <c r="N370" s="20"/>
      <c r="O370" s="2"/>
      <c r="P370" s="2"/>
      <c r="Q370" s="2"/>
      <c r="R370" s="2"/>
      <c r="S370" s="2"/>
      <c r="T370" s="2"/>
      <c r="U370" s="2"/>
      <c r="V370" s="2"/>
      <c r="W370" s="2"/>
      <c r="X370" s="2"/>
      <c r="Y370" s="2"/>
    </row>
    <row r="371" spans="1:25" s="1" customFormat="1" x14ac:dyDescent="0.25">
      <c r="A371" s="5" t="s">
        <v>4</v>
      </c>
      <c r="B371" s="4">
        <v>494</v>
      </c>
      <c r="C371" s="33">
        <v>8</v>
      </c>
      <c r="D371" s="33">
        <v>10</v>
      </c>
      <c r="E371" s="33">
        <v>12</v>
      </c>
      <c r="F371" s="20"/>
      <c r="G371" s="20"/>
      <c r="H371" s="20"/>
      <c r="I371" s="20"/>
      <c r="J371" s="20"/>
      <c r="K371" s="20"/>
      <c r="L371" s="20"/>
      <c r="M371" s="20"/>
      <c r="N371" s="20"/>
      <c r="O371" s="2"/>
      <c r="P371" s="2"/>
      <c r="Q371" s="2"/>
      <c r="R371" s="2"/>
      <c r="S371" s="2"/>
      <c r="T371" s="2"/>
      <c r="U371" s="2"/>
      <c r="V371" s="2"/>
      <c r="W371" s="2"/>
      <c r="X371" s="2"/>
      <c r="Y371" s="2"/>
    </row>
    <row r="372" spans="1:25" s="1" customFormat="1" x14ac:dyDescent="0.25">
      <c r="A372" s="5" t="s">
        <v>3</v>
      </c>
      <c r="B372" s="4">
        <v>280</v>
      </c>
      <c r="C372" s="33">
        <v>5</v>
      </c>
      <c r="D372" s="33">
        <v>7</v>
      </c>
      <c r="E372" s="33">
        <v>11.25</v>
      </c>
      <c r="F372" s="20"/>
      <c r="G372" s="20"/>
      <c r="H372" s="20"/>
      <c r="I372" s="20"/>
      <c r="J372" s="20"/>
      <c r="K372" s="20"/>
      <c r="L372" s="20"/>
      <c r="M372" s="20"/>
      <c r="N372" s="20"/>
      <c r="O372" s="2"/>
      <c r="P372" s="2"/>
      <c r="Q372" s="2"/>
      <c r="R372" s="2"/>
      <c r="S372" s="2"/>
      <c r="T372" s="2"/>
      <c r="U372" s="2"/>
      <c r="V372" s="2"/>
      <c r="W372" s="2"/>
      <c r="X372" s="2"/>
      <c r="Y372" s="2"/>
    </row>
    <row r="373" spans="1:25" s="1" customFormat="1" x14ac:dyDescent="0.25">
      <c r="A373" s="5" t="s">
        <v>2</v>
      </c>
      <c r="B373" s="4">
        <v>421</v>
      </c>
      <c r="C373" s="33">
        <v>5</v>
      </c>
      <c r="D373" s="33">
        <v>8</v>
      </c>
      <c r="E373" s="33">
        <v>12</v>
      </c>
      <c r="F373" s="20"/>
      <c r="G373" s="20"/>
      <c r="H373" s="20"/>
      <c r="I373" s="20"/>
      <c r="J373" s="20"/>
      <c r="K373" s="20"/>
      <c r="L373" s="20"/>
      <c r="M373" s="20"/>
      <c r="N373" s="20"/>
      <c r="O373" s="2"/>
      <c r="P373" s="2"/>
      <c r="Q373" s="2"/>
      <c r="R373" s="2"/>
      <c r="S373" s="2"/>
      <c r="T373" s="2"/>
      <c r="U373" s="2"/>
      <c r="V373" s="2"/>
      <c r="W373" s="2"/>
      <c r="X373" s="2"/>
      <c r="Y373" s="2"/>
    </row>
    <row r="374" spans="1:25" s="1" customFormat="1" x14ac:dyDescent="0.25">
      <c r="A374" s="5" t="s">
        <v>1</v>
      </c>
      <c r="B374" s="4">
        <v>120</v>
      </c>
      <c r="C374" s="33">
        <v>6</v>
      </c>
      <c r="D374" s="33">
        <v>10</v>
      </c>
      <c r="E374" s="33">
        <v>12</v>
      </c>
      <c r="F374" s="20"/>
      <c r="G374" s="20"/>
      <c r="H374" s="20"/>
      <c r="I374" s="20"/>
      <c r="J374" s="20"/>
      <c r="K374" s="20"/>
      <c r="L374" s="20"/>
      <c r="M374" s="20"/>
      <c r="N374" s="20"/>
      <c r="O374" s="2"/>
      <c r="P374" s="2"/>
      <c r="Q374" s="2"/>
      <c r="R374" s="2"/>
      <c r="S374" s="2"/>
      <c r="T374" s="2"/>
      <c r="U374" s="2"/>
      <c r="V374" s="2"/>
      <c r="W374" s="2"/>
      <c r="X374" s="2"/>
      <c r="Y374" s="2"/>
    </row>
    <row r="375" spans="1:25" s="1" customFormat="1" x14ac:dyDescent="0.25">
      <c r="A375" s="5" t="s">
        <v>0</v>
      </c>
      <c r="B375" s="4">
        <v>158</v>
      </c>
      <c r="C375" s="33">
        <v>6</v>
      </c>
      <c r="D375" s="33">
        <v>9</v>
      </c>
      <c r="E375" s="33">
        <v>12</v>
      </c>
      <c r="F375" s="20"/>
      <c r="G375" s="20"/>
      <c r="H375" s="20"/>
      <c r="I375" s="20"/>
      <c r="J375" s="20"/>
      <c r="K375" s="20"/>
      <c r="L375" s="20"/>
      <c r="M375" s="20"/>
      <c r="N375" s="20"/>
      <c r="O375" s="2"/>
      <c r="P375" s="2"/>
      <c r="Q375" s="2"/>
      <c r="R375" s="2"/>
      <c r="S375" s="2"/>
      <c r="T375" s="2"/>
      <c r="U375" s="2"/>
      <c r="V375" s="2"/>
      <c r="W375" s="2"/>
      <c r="X375" s="2"/>
      <c r="Y375" s="2"/>
    </row>
    <row r="376" spans="1:25" s="1" customFormat="1" x14ac:dyDescent="0.25">
      <c r="C376" s="18"/>
      <c r="D376" s="18"/>
      <c r="E376" s="18"/>
      <c r="F376" s="18"/>
      <c r="G376" s="18"/>
      <c r="H376" s="18"/>
      <c r="I376" s="18"/>
      <c r="J376" s="18"/>
      <c r="K376" s="18"/>
      <c r="L376" s="18"/>
      <c r="M376" s="18"/>
      <c r="N376" s="18"/>
    </row>
    <row r="377" spans="1:25" s="1" customFormat="1" x14ac:dyDescent="0.25">
      <c r="A377" s="1" t="s">
        <v>327</v>
      </c>
      <c r="C377" s="18"/>
      <c r="D377" s="18"/>
      <c r="E377" s="18"/>
      <c r="F377" s="18"/>
      <c r="G377" s="18"/>
      <c r="H377" s="18"/>
      <c r="I377" s="18"/>
      <c r="J377" s="18"/>
      <c r="K377" s="18"/>
      <c r="L377" s="18"/>
      <c r="M377" s="18"/>
      <c r="N377" s="18"/>
    </row>
    <row r="378" spans="1:25" s="1" customFormat="1" x14ac:dyDescent="0.25">
      <c r="C378" s="18"/>
      <c r="D378" s="18"/>
      <c r="E378" s="18"/>
      <c r="F378" s="18"/>
      <c r="G378" s="18"/>
      <c r="H378" s="18"/>
      <c r="I378" s="18"/>
      <c r="J378" s="18"/>
      <c r="K378" s="18"/>
      <c r="L378" s="18"/>
      <c r="M378" s="18"/>
      <c r="N378" s="18"/>
    </row>
    <row r="379" spans="1:25" s="1" customFormat="1" x14ac:dyDescent="0.25">
      <c r="A379" s="7" t="s">
        <v>16</v>
      </c>
      <c r="B379" s="7" t="s">
        <v>15</v>
      </c>
      <c r="C379" s="10" t="s">
        <v>75</v>
      </c>
      <c r="D379" s="10" t="s">
        <v>74</v>
      </c>
      <c r="E379" s="10" t="s">
        <v>73</v>
      </c>
      <c r="F379" s="9"/>
      <c r="G379" s="9"/>
      <c r="H379" s="9"/>
      <c r="I379" s="9"/>
      <c r="J379" s="9"/>
      <c r="K379" s="9"/>
      <c r="L379" s="9"/>
      <c r="M379" s="9"/>
      <c r="N379" s="9"/>
      <c r="O379" s="9"/>
      <c r="P379" s="9"/>
      <c r="Q379" s="9"/>
      <c r="R379" s="9"/>
      <c r="S379" s="9"/>
      <c r="T379" s="9"/>
      <c r="U379" s="9"/>
      <c r="V379" s="9"/>
      <c r="W379" s="9"/>
      <c r="X379" s="9"/>
      <c r="Y379" s="9"/>
    </row>
    <row r="380" spans="1:25" s="1" customFormat="1" x14ac:dyDescent="0.25">
      <c r="A380" s="6" t="s">
        <v>11</v>
      </c>
      <c r="B380" s="4">
        <v>526</v>
      </c>
      <c r="C380" s="33">
        <v>2</v>
      </c>
      <c r="D380" s="33">
        <v>3</v>
      </c>
      <c r="E380" s="33">
        <v>5</v>
      </c>
      <c r="F380" s="20"/>
      <c r="G380" s="20"/>
      <c r="H380" s="20"/>
      <c r="I380" s="20"/>
      <c r="J380" s="20"/>
      <c r="K380" s="20"/>
      <c r="L380" s="20"/>
      <c r="M380" s="20"/>
      <c r="N380" s="20"/>
      <c r="O380" s="2"/>
      <c r="P380" s="2"/>
      <c r="Q380" s="2"/>
      <c r="R380" s="2"/>
      <c r="S380" s="2"/>
      <c r="T380" s="2"/>
      <c r="U380" s="2"/>
      <c r="V380" s="2"/>
      <c r="W380" s="2"/>
      <c r="X380" s="2"/>
      <c r="Y380" s="2"/>
    </row>
    <row r="381" spans="1:25" s="1" customFormat="1" x14ac:dyDescent="0.25">
      <c r="A381" s="5" t="s">
        <v>10</v>
      </c>
      <c r="B381" s="4">
        <v>184</v>
      </c>
      <c r="C381" s="33">
        <v>2</v>
      </c>
      <c r="D381" s="33">
        <v>3</v>
      </c>
      <c r="E381" s="33">
        <v>5</v>
      </c>
      <c r="F381" s="20"/>
      <c r="G381" s="20"/>
      <c r="H381" s="20"/>
      <c r="I381" s="20"/>
      <c r="J381" s="20"/>
      <c r="K381" s="20"/>
      <c r="L381" s="20"/>
      <c r="M381" s="20"/>
      <c r="N381" s="20"/>
      <c r="O381" s="2"/>
      <c r="P381" s="2"/>
      <c r="Q381" s="2"/>
      <c r="R381" s="2"/>
      <c r="S381" s="2"/>
      <c r="T381" s="2"/>
      <c r="U381" s="2"/>
      <c r="V381" s="2"/>
      <c r="W381" s="2"/>
      <c r="X381" s="2"/>
      <c r="Y381" s="2"/>
    </row>
    <row r="382" spans="1:25" s="1" customFormat="1" x14ac:dyDescent="0.25">
      <c r="A382" s="5" t="s">
        <v>9</v>
      </c>
      <c r="B382" s="4">
        <v>145</v>
      </c>
      <c r="C382" s="33">
        <v>2</v>
      </c>
      <c r="D382" s="33">
        <v>3</v>
      </c>
      <c r="E382" s="33">
        <v>4</v>
      </c>
      <c r="F382" s="20"/>
      <c r="G382" s="20"/>
      <c r="H382" s="20"/>
      <c r="I382" s="20"/>
      <c r="J382" s="20"/>
      <c r="K382" s="20"/>
      <c r="L382" s="20"/>
      <c r="M382" s="20"/>
      <c r="N382" s="20"/>
      <c r="O382" s="2"/>
      <c r="P382" s="2"/>
      <c r="Q382" s="2"/>
      <c r="R382" s="2"/>
      <c r="S382" s="2"/>
      <c r="T382" s="2"/>
      <c r="U382" s="2"/>
      <c r="V382" s="2"/>
      <c r="W382" s="2"/>
      <c r="X382" s="2"/>
      <c r="Y382" s="2"/>
    </row>
    <row r="383" spans="1:25" s="1" customFormat="1" x14ac:dyDescent="0.25">
      <c r="A383" s="5" t="s">
        <v>8</v>
      </c>
      <c r="B383" s="4">
        <v>84</v>
      </c>
      <c r="C383" s="33">
        <v>2</v>
      </c>
      <c r="D383" s="33">
        <v>2.5</v>
      </c>
      <c r="E383" s="33">
        <v>5</v>
      </c>
      <c r="F383" s="20"/>
      <c r="G383" s="20"/>
      <c r="H383" s="20"/>
      <c r="I383" s="20"/>
      <c r="J383" s="20"/>
      <c r="K383" s="20"/>
      <c r="L383" s="20"/>
      <c r="M383" s="20"/>
      <c r="N383" s="20"/>
      <c r="O383" s="2"/>
      <c r="P383" s="2"/>
      <c r="Q383" s="2"/>
      <c r="R383" s="2"/>
      <c r="S383" s="2"/>
      <c r="T383" s="2"/>
      <c r="U383" s="2"/>
      <c r="V383" s="2"/>
      <c r="W383" s="2"/>
      <c r="X383" s="2"/>
      <c r="Y383" s="2"/>
    </row>
    <row r="384" spans="1:25" s="1" customFormat="1" x14ac:dyDescent="0.25">
      <c r="A384" s="5" t="s">
        <v>7</v>
      </c>
      <c r="B384" s="4">
        <v>37</v>
      </c>
      <c r="C384" s="33">
        <v>2</v>
      </c>
      <c r="D384" s="33">
        <v>2</v>
      </c>
      <c r="E384" s="33">
        <v>3</v>
      </c>
      <c r="F384" s="20"/>
      <c r="G384" s="20"/>
      <c r="H384" s="20"/>
      <c r="I384" s="20"/>
      <c r="J384" s="20"/>
      <c r="K384" s="20"/>
      <c r="L384" s="20"/>
      <c r="M384" s="20"/>
      <c r="N384" s="20"/>
      <c r="O384" s="2"/>
      <c r="P384" s="2"/>
      <c r="Q384" s="2"/>
      <c r="R384" s="2"/>
      <c r="S384" s="2"/>
      <c r="T384" s="2"/>
      <c r="U384" s="2"/>
      <c r="V384" s="2"/>
      <c r="W384" s="2"/>
      <c r="X384" s="2"/>
      <c r="Y384" s="2"/>
    </row>
    <row r="385" spans="1:25" s="1" customFormat="1" x14ac:dyDescent="0.25">
      <c r="A385" s="5" t="s">
        <v>6</v>
      </c>
      <c r="B385" s="4">
        <v>76</v>
      </c>
      <c r="C385" s="33">
        <v>1.75</v>
      </c>
      <c r="D385" s="33">
        <v>2</v>
      </c>
      <c r="E385" s="33">
        <v>5</v>
      </c>
      <c r="F385" s="20"/>
      <c r="G385" s="20"/>
      <c r="H385" s="20"/>
      <c r="I385" s="20"/>
      <c r="J385" s="20"/>
      <c r="K385" s="20"/>
      <c r="L385" s="20"/>
      <c r="M385" s="20"/>
      <c r="N385" s="20"/>
      <c r="O385" s="2"/>
      <c r="P385" s="2"/>
      <c r="Q385" s="2"/>
      <c r="R385" s="2"/>
      <c r="S385" s="2"/>
      <c r="T385" s="2"/>
      <c r="U385" s="2"/>
      <c r="V385" s="2"/>
      <c r="W385" s="2"/>
      <c r="X385" s="2"/>
      <c r="Y385" s="2"/>
    </row>
    <row r="386" spans="1:25" s="1" customFormat="1" x14ac:dyDescent="0.25">
      <c r="A386" s="5" t="s">
        <v>5</v>
      </c>
      <c r="B386" s="4">
        <v>221</v>
      </c>
      <c r="C386" s="33">
        <v>2</v>
      </c>
      <c r="D386" s="33">
        <v>3</v>
      </c>
      <c r="E386" s="33">
        <v>5</v>
      </c>
      <c r="F386" s="20"/>
      <c r="G386" s="20"/>
      <c r="H386" s="20"/>
      <c r="I386" s="20"/>
      <c r="J386" s="20"/>
      <c r="K386" s="20"/>
      <c r="L386" s="20"/>
      <c r="M386" s="20"/>
      <c r="N386" s="20"/>
      <c r="O386" s="2"/>
      <c r="P386" s="2"/>
      <c r="Q386" s="2"/>
      <c r="R386" s="2"/>
      <c r="S386" s="2"/>
      <c r="T386" s="2"/>
      <c r="U386" s="2"/>
      <c r="V386" s="2"/>
      <c r="W386" s="2"/>
      <c r="X386" s="2"/>
      <c r="Y386" s="2"/>
    </row>
    <row r="387" spans="1:25" s="1" customFormat="1" x14ac:dyDescent="0.25">
      <c r="A387" s="5" t="s">
        <v>4</v>
      </c>
      <c r="B387" s="4">
        <v>289</v>
      </c>
      <c r="C387" s="33">
        <v>2</v>
      </c>
      <c r="D387" s="33">
        <v>3</v>
      </c>
      <c r="E387" s="33">
        <v>4</v>
      </c>
      <c r="F387" s="20"/>
      <c r="G387" s="20"/>
      <c r="H387" s="20"/>
      <c r="I387" s="20"/>
      <c r="J387" s="20"/>
      <c r="K387" s="20"/>
      <c r="L387" s="20"/>
      <c r="M387" s="20"/>
      <c r="N387" s="20"/>
      <c r="O387" s="2"/>
      <c r="P387" s="2"/>
      <c r="Q387" s="2"/>
      <c r="R387" s="2"/>
      <c r="S387" s="2"/>
      <c r="T387" s="2"/>
      <c r="U387" s="2"/>
      <c r="V387" s="2"/>
      <c r="W387" s="2"/>
      <c r="X387" s="2"/>
      <c r="Y387" s="2"/>
    </row>
    <row r="388" spans="1:25" s="1" customFormat="1" x14ac:dyDescent="0.25">
      <c r="A388" s="5" t="s">
        <v>3</v>
      </c>
      <c r="B388" s="4">
        <v>132</v>
      </c>
      <c r="C388" s="33">
        <v>2</v>
      </c>
      <c r="D388" s="33">
        <v>3</v>
      </c>
      <c r="E388" s="33">
        <v>5</v>
      </c>
      <c r="F388" s="20"/>
      <c r="G388" s="20"/>
      <c r="H388" s="20"/>
      <c r="I388" s="20"/>
      <c r="J388" s="20"/>
      <c r="K388" s="20"/>
      <c r="L388" s="20"/>
      <c r="M388" s="20"/>
      <c r="N388" s="20"/>
      <c r="O388" s="2"/>
      <c r="P388" s="2"/>
      <c r="Q388" s="2"/>
      <c r="R388" s="2"/>
      <c r="S388" s="2"/>
      <c r="T388" s="2"/>
      <c r="U388" s="2"/>
      <c r="V388" s="2"/>
      <c r="W388" s="2"/>
      <c r="X388" s="2"/>
      <c r="Y388" s="2"/>
    </row>
    <row r="389" spans="1:25" s="1" customFormat="1" x14ac:dyDescent="0.25">
      <c r="A389" s="5" t="s">
        <v>2</v>
      </c>
      <c r="B389" s="4">
        <v>216</v>
      </c>
      <c r="C389" s="33">
        <v>2</v>
      </c>
      <c r="D389" s="33">
        <v>3</v>
      </c>
      <c r="E389" s="33">
        <v>4</v>
      </c>
      <c r="F389" s="20"/>
      <c r="G389" s="20"/>
      <c r="H389" s="20"/>
      <c r="I389" s="20"/>
      <c r="J389" s="20"/>
      <c r="K389" s="20"/>
      <c r="L389" s="20"/>
      <c r="M389" s="20"/>
      <c r="N389" s="20"/>
      <c r="O389" s="2"/>
      <c r="P389" s="2"/>
      <c r="Q389" s="2"/>
      <c r="R389" s="2"/>
      <c r="S389" s="2"/>
      <c r="T389" s="2"/>
      <c r="U389" s="2"/>
      <c r="V389" s="2"/>
      <c r="W389" s="2"/>
      <c r="X389" s="2"/>
      <c r="Y389" s="2"/>
    </row>
    <row r="390" spans="1:25" s="1" customFormat="1" x14ac:dyDescent="0.25">
      <c r="A390" s="5" t="s">
        <v>1</v>
      </c>
      <c r="B390" s="4">
        <v>63</v>
      </c>
      <c r="C390" s="33">
        <v>2</v>
      </c>
      <c r="D390" s="33">
        <v>3</v>
      </c>
      <c r="E390" s="33">
        <v>4</v>
      </c>
      <c r="F390" s="20"/>
      <c r="G390" s="20"/>
      <c r="H390" s="20"/>
      <c r="I390" s="20"/>
      <c r="J390" s="20"/>
      <c r="K390" s="20"/>
      <c r="L390" s="20"/>
      <c r="M390" s="20"/>
      <c r="N390" s="20"/>
      <c r="O390" s="2"/>
      <c r="P390" s="2"/>
      <c r="Q390" s="2"/>
      <c r="R390" s="2"/>
      <c r="S390" s="2"/>
      <c r="T390" s="2"/>
      <c r="U390" s="2"/>
      <c r="V390" s="2"/>
      <c r="W390" s="2"/>
      <c r="X390" s="2"/>
      <c r="Y390" s="2"/>
    </row>
    <row r="391" spans="1:25" s="1" customFormat="1" x14ac:dyDescent="0.25">
      <c r="A391" s="5" t="s">
        <v>0</v>
      </c>
      <c r="B391" s="4">
        <v>106</v>
      </c>
      <c r="C391" s="33">
        <v>2</v>
      </c>
      <c r="D391" s="33">
        <v>3</v>
      </c>
      <c r="E391" s="33">
        <v>5</v>
      </c>
      <c r="F391" s="20"/>
      <c r="G391" s="20"/>
      <c r="H391" s="20"/>
      <c r="I391" s="20"/>
      <c r="J391" s="20"/>
      <c r="K391" s="20"/>
      <c r="L391" s="20"/>
      <c r="M391" s="20"/>
      <c r="N391" s="20"/>
      <c r="O391" s="2"/>
      <c r="P391" s="2"/>
      <c r="Q391" s="2"/>
      <c r="R391" s="2"/>
      <c r="S391" s="2"/>
      <c r="T391" s="2"/>
      <c r="U391" s="2"/>
      <c r="V391" s="2"/>
      <c r="W391" s="2"/>
      <c r="X391" s="2"/>
      <c r="Y391" s="2"/>
    </row>
    <row r="392" spans="1:25" s="1" customFormat="1" x14ac:dyDescent="0.25">
      <c r="C392" s="18"/>
      <c r="D392" s="18"/>
      <c r="E392" s="18"/>
      <c r="F392" s="18"/>
      <c r="G392" s="18"/>
      <c r="H392" s="18"/>
      <c r="I392" s="18"/>
      <c r="J392" s="18"/>
      <c r="K392" s="18"/>
      <c r="L392" s="18"/>
      <c r="M392" s="18"/>
      <c r="N392" s="18"/>
    </row>
    <row r="393" spans="1:25" s="1" customFormat="1" x14ac:dyDescent="0.25">
      <c r="A393" s="1" t="s">
        <v>328</v>
      </c>
      <c r="C393" s="18"/>
      <c r="D393" s="18"/>
      <c r="E393" s="18"/>
      <c r="F393" s="18"/>
      <c r="G393" s="18"/>
      <c r="H393" s="18"/>
      <c r="I393" s="18"/>
      <c r="J393" s="18"/>
      <c r="K393" s="18"/>
      <c r="L393" s="18"/>
      <c r="M393" s="18"/>
      <c r="N393" s="18"/>
    </row>
    <row r="394" spans="1:25" s="1" customFormat="1" x14ac:dyDescent="0.25">
      <c r="C394" s="18"/>
      <c r="D394" s="18"/>
      <c r="E394" s="18"/>
      <c r="F394" s="18"/>
      <c r="G394" s="18"/>
      <c r="H394" s="18"/>
      <c r="I394" s="18"/>
      <c r="J394" s="18"/>
      <c r="K394" s="18"/>
      <c r="L394" s="18"/>
      <c r="M394" s="18"/>
      <c r="N394" s="18"/>
    </row>
    <row r="395" spans="1:25" s="1" customFormat="1" x14ac:dyDescent="0.25">
      <c r="A395" s="7" t="s">
        <v>16</v>
      </c>
      <c r="B395" s="7" t="s">
        <v>15</v>
      </c>
      <c r="C395" s="10" t="s">
        <v>75</v>
      </c>
      <c r="D395" s="10" t="s">
        <v>74</v>
      </c>
      <c r="E395" s="10" t="s">
        <v>73</v>
      </c>
      <c r="F395" s="9"/>
      <c r="G395" s="9"/>
      <c r="H395" s="9"/>
      <c r="I395" s="9"/>
      <c r="J395" s="9"/>
      <c r="K395" s="9"/>
      <c r="L395" s="9"/>
      <c r="M395" s="9"/>
      <c r="N395" s="9"/>
      <c r="O395" s="9"/>
      <c r="P395" s="9"/>
      <c r="Q395" s="9"/>
      <c r="R395" s="9"/>
      <c r="S395" s="9"/>
      <c r="T395" s="9"/>
      <c r="U395" s="9"/>
      <c r="V395" s="9"/>
      <c r="W395" s="9"/>
      <c r="X395" s="9"/>
      <c r="Y395" s="9"/>
    </row>
    <row r="396" spans="1:25" s="1" customFormat="1" x14ac:dyDescent="0.25">
      <c r="A396" s="6" t="s">
        <v>11</v>
      </c>
      <c r="B396" s="4">
        <v>1146</v>
      </c>
      <c r="C396" s="33">
        <v>15</v>
      </c>
      <c r="D396" s="33">
        <v>15</v>
      </c>
      <c r="E396" s="33">
        <v>20</v>
      </c>
      <c r="F396" s="20"/>
      <c r="G396" s="20"/>
      <c r="H396" s="20"/>
      <c r="I396" s="20"/>
      <c r="J396" s="20"/>
      <c r="K396" s="20"/>
      <c r="L396" s="20"/>
      <c r="M396" s="20"/>
      <c r="N396" s="20"/>
      <c r="O396" s="2"/>
      <c r="P396" s="2"/>
      <c r="Q396" s="2"/>
      <c r="R396" s="2"/>
      <c r="S396" s="2"/>
      <c r="T396" s="2"/>
      <c r="U396" s="2"/>
      <c r="V396" s="2"/>
      <c r="W396" s="2"/>
      <c r="X396" s="2"/>
      <c r="Y396" s="2"/>
    </row>
    <row r="397" spans="1:25" s="1" customFormat="1" x14ac:dyDescent="0.25">
      <c r="A397" s="5" t="s">
        <v>10</v>
      </c>
      <c r="B397" s="4">
        <v>397</v>
      </c>
      <c r="C397" s="33">
        <v>15</v>
      </c>
      <c r="D397" s="33">
        <v>15</v>
      </c>
      <c r="E397" s="33">
        <v>20</v>
      </c>
      <c r="F397" s="20"/>
      <c r="G397" s="20"/>
      <c r="H397" s="20"/>
      <c r="I397" s="20"/>
      <c r="J397" s="20"/>
      <c r="K397" s="20"/>
      <c r="L397" s="20"/>
      <c r="M397" s="20"/>
      <c r="N397" s="20"/>
      <c r="O397" s="2"/>
      <c r="P397" s="2"/>
      <c r="Q397" s="2"/>
      <c r="R397" s="2"/>
      <c r="S397" s="2"/>
      <c r="T397" s="2"/>
      <c r="U397" s="2"/>
      <c r="V397" s="2"/>
      <c r="W397" s="2"/>
      <c r="X397" s="2"/>
      <c r="Y397" s="2"/>
    </row>
    <row r="398" spans="1:25" s="1" customFormat="1" x14ac:dyDescent="0.25">
      <c r="A398" s="5" t="s">
        <v>9</v>
      </c>
      <c r="B398" s="4">
        <v>264</v>
      </c>
      <c r="C398" s="33">
        <v>15</v>
      </c>
      <c r="D398" s="33">
        <v>19</v>
      </c>
      <c r="E398" s="33">
        <v>20</v>
      </c>
      <c r="F398" s="20"/>
      <c r="G398" s="20"/>
      <c r="H398" s="20"/>
      <c r="I398" s="20"/>
      <c r="J398" s="20"/>
      <c r="K398" s="20"/>
      <c r="L398" s="20"/>
      <c r="M398" s="20"/>
      <c r="N398" s="20"/>
      <c r="O398" s="2"/>
      <c r="P398" s="2"/>
      <c r="Q398" s="2"/>
      <c r="R398" s="2"/>
      <c r="S398" s="2"/>
      <c r="T398" s="2"/>
      <c r="U398" s="2"/>
      <c r="V398" s="2"/>
      <c r="W398" s="2"/>
      <c r="X398" s="2"/>
      <c r="Y398" s="2"/>
    </row>
    <row r="399" spans="1:25" s="1" customFormat="1" x14ac:dyDescent="0.25">
      <c r="A399" s="5" t="s">
        <v>8</v>
      </c>
      <c r="B399" s="4">
        <v>194</v>
      </c>
      <c r="C399" s="33">
        <v>15</v>
      </c>
      <c r="D399" s="33">
        <v>15</v>
      </c>
      <c r="E399" s="33">
        <v>20</v>
      </c>
      <c r="F399" s="20"/>
      <c r="G399" s="20"/>
      <c r="H399" s="20"/>
      <c r="I399" s="20"/>
      <c r="J399" s="20"/>
      <c r="K399" s="20"/>
      <c r="L399" s="20"/>
      <c r="M399" s="20"/>
      <c r="N399" s="20"/>
      <c r="O399" s="2"/>
      <c r="P399" s="2"/>
      <c r="Q399" s="2"/>
      <c r="R399" s="2"/>
      <c r="S399" s="2"/>
      <c r="T399" s="2"/>
      <c r="U399" s="2"/>
      <c r="V399" s="2"/>
      <c r="W399" s="2"/>
      <c r="X399" s="2"/>
      <c r="Y399" s="2"/>
    </row>
    <row r="400" spans="1:25" s="1" customFormat="1" x14ac:dyDescent="0.25">
      <c r="A400" s="5" t="s">
        <v>7</v>
      </c>
      <c r="B400" s="4">
        <v>120</v>
      </c>
      <c r="C400" s="33">
        <v>12</v>
      </c>
      <c r="D400" s="33">
        <v>15</v>
      </c>
      <c r="E400" s="33">
        <v>18</v>
      </c>
      <c r="F400" s="20"/>
      <c r="G400" s="20"/>
      <c r="H400" s="20"/>
      <c r="I400" s="20"/>
      <c r="J400" s="20"/>
      <c r="K400" s="20"/>
      <c r="L400" s="20"/>
      <c r="M400" s="20"/>
      <c r="N400" s="20"/>
      <c r="O400" s="2"/>
      <c r="P400" s="2"/>
      <c r="Q400" s="2"/>
      <c r="R400" s="2"/>
      <c r="S400" s="2"/>
      <c r="T400" s="2"/>
      <c r="U400" s="2"/>
      <c r="V400" s="2"/>
      <c r="W400" s="2"/>
      <c r="X400" s="2"/>
      <c r="Y400" s="2"/>
    </row>
    <row r="401" spans="1:25" s="1" customFormat="1" x14ac:dyDescent="0.25">
      <c r="A401" s="5" t="s">
        <v>6</v>
      </c>
      <c r="B401" s="4">
        <v>171</v>
      </c>
      <c r="C401" s="33">
        <v>15</v>
      </c>
      <c r="D401" s="33">
        <v>15</v>
      </c>
      <c r="E401" s="33">
        <v>19</v>
      </c>
      <c r="F401" s="20"/>
      <c r="G401" s="20"/>
      <c r="H401" s="20"/>
      <c r="I401" s="20"/>
      <c r="J401" s="20"/>
      <c r="K401" s="20"/>
      <c r="L401" s="20"/>
      <c r="M401" s="20"/>
      <c r="N401" s="20"/>
      <c r="O401" s="2"/>
      <c r="P401" s="2"/>
      <c r="Q401" s="2"/>
      <c r="R401" s="2"/>
      <c r="S401" s="2"/>
      <c r="T401" s="2"/>
      <c r="U401" s="2"/>
      <c r="V401" s="2"/>
      <c r="W401" s="2"/>
      <c r="X401" s="2"/>
      <c r="Y401" s="2"/>
    </row>
    <row r="402" spans="1:25" s="1" customFormat="1" x14ac:dyDescent="0.25">
      <c r="A402" s="5" t="s">
        <v>5</v>
      </c>
      <c r="B402" s="4">
        <v>603</v>
      </c>
      <c r="C402" s="33">
        <v>15</v>
      </c>
      <c r="D402" s="33">
        <v>15</v>
      </c>
      <c r="E402" s="33">
        <v>20</v>
      </c>
      <c r="F402" s="20"/>
      <c r="G402" s="20"/>
      <c r="H402" s="20"/>
      <c r="I402" s="20"/>
      <c r="J402" s="20"/>
      <c r="K402" s="20"/>
      <c r="L402" s="20"/>
      <c r="M402" s="20"/>
      <c r="N402" s="20"/>
      <c r="O402" s="2"/>
      <c r="P402" s="2"/>
      <c r="Q402" s="2"/>
      <c r="R402" s="2"/>
      <c r="S402" s="2"/>
      <c r="T402" s="2"/>
      <c r="U402" s="2"/>
      <c r="V402" s="2"/>
      <c r="W402" s="2"/>
      <c r="X402" s="2"/>
      <c r="Y402" s="2"/>
    </row>
    <row r="403" spans="1:25" s="1" customFormat="1" x14ac:dyDescent="0.25">
      <c r="A403" s="5" t="s">
        <v>4</v>
      </c>
      <c r="B403" s="4">
        <v>515</v>
      </c>
      <c r="C403" s="33">
        <v>15</v>
      </c>
      <c r="D403" s="33">
        <v>16</v>
      </c>
      <c r="E403" s="33">
        <v>20</v>
      </c>
      <c r="F403" s="20"/>
      <c r="G403" s="20"/>
      <c r="H403" s="20"/>
      <c r="I403" s="20"/>
      <c r="J403" s="20"/>
      <c r="K403" s="20"/>
      <c r="L403" s="20"/>
      <c r="M403" s="20"/>
      <c r="N403" s="20"/>
      <c r="O403" s="2"/>
      <c r="P403" s="2"/>
      <c r="Q403" s="2"/>
      <c r="R403" s="2"/>
      <c r="S403" s="2"/>
      <c r="T403" s="2"/>
      <c r="U403" s="2"/>
      <c r="V403" s="2"/>
      <c r="W403" s="2"/>
      <c r="X403" s="2"/>
      <c r="Y403" s="2"/>
    </row>
    <row r="404" spans="1:25" s="1" customFormat="1" x14ac:dyDescent="0.25">
      <c r="A404" s="5" t="s">
        <v>3</v>
      </c>
      <c r="B404" s="4">
        <v>316</v>
      </c>
      <c r="C404" s="33">
        <v>15</v>
      </c>
      <c r="D404" s="33">
        <v>15</v>
      </c>
      <c r="E404" s="33">
        <v>20</v>
      </c>
      <c r="F404" s="20"/>
      <c r="G404" s="20"/>
      <c r="H404" s="20"/>
      <c r="I404" s="20"/>
      <c r="J404" s="20"/>
      <c r="K404" s="20"/>
      <c r="L404" s="20"/>
      <c r="M404" s="20"/>
      <c r="N404" s="20"/>
      <c r="O404" s="2"/>
      <c r="P404" s="2"/>
      <c r="Q404" s="2"/>
      <c r="R404" s="2"/>
      <c r="S404" s="2"/>
      <c r="T404" s="2"/>
      <c r="U404" s="2"/>
      <c r="V404" s="2"/>
      <c r="W404" s="2"/>
      <c r="X404" s="2"/>
      <c r="Y404" s="2"/>
    </row>
    <row r="405" spans="1:25" s="1" customFormat="1" x14ac:dyDescent="0.25">
      <c r="A405" s="5" t="s">
        <v>2</v>
      </c>
      <c r="B405" s="4">
        <v>493</v>
      </c>
      <c r="C405" s="33">
        <v>15</v>
      </c>
      <c r="D405" s="33">
        <v>15</v>
      </c>
      <c r="E405" s="33">
        <v>20</v>
      </c>
      <c r="F405" s="20"/>
      <c r="G405" s="20"/>
      <c r="H405" s="20"/>
      <c r="I405" s="20"/>
      <c r="J405" s="20"/>
      <c r="K405" s="20"/>
      <c r="L405" s="20"/>
      <c r="M405" s="20"/>
      <c r="N405" s="20"/>
      <c r="O405" s="2"/>
      <c r="P405" s="2"/>
      <c r="Q405" s="2"/>
      <c r="R405" s="2"/>
      <c r="S405" s="2"/>
      <c r="T405" s="2"/>
      <c r="U405" s="2"/>
      <c r="V405" s="2"/>
      <c r="W405" s="2"/>
      <c r="X405" s="2"/>
      <c r="Y405" s="2"/>
    </row>
    <row r="406" spans="1:25" s="1" customFormat="1" x14ac:dyDescent="0.25">
      <c r="A406" s="5" t="s">
        <v>1</v>
      </c>
      <c r="B406" s="4">
        <v>131</v>
      </c>
      <c r="C406" s="33">
        <v>15</v>
      </c>
      <c r="D406" s="33">
        <v>15</v>
      </c>
      <c r="E406" s="33">
        <v>20</v>
      </c>
      <c r="F406" s="20"/>
      <c r="G406" s="20"/>
      <c r="H406" s="20"/>
      <c r="I406" s="20"/>
      <c r="J406" s="20"/>
      <c r="K406" s="20"/>
      <c r="L406" s="20"/>
      <c r="M406" s="20"/>
      <c r="N406" s="20"/>
      <c r="O406" s="2"/>
      <c r="P406" s="2"/>
      <c r="Q406" s="2"/>
      <c r="R406" s="2"/>
      <c r="S406" s="2"/>
      <c r="T406" s="2"/>
      <c r="U406" s="2"/>
      <c r="V406" s="2"/>
      <c r="W406" s="2"/>
      <c r="X406" s="2"/>
      <c r="Y406" s="2"/>
    </row>
    <row r="407" spans="1:25" s="1" customFormat="1" x14ac:dyDescent="0.25">
      <c r="A407" s="5" t="s">
        <v>0</v>
      </c>
      <c r="B407" s="4">
        <v>189</v>
      </c>
      <c r="C407" s="33">
        <v>15</v>
      </c>
      <c r="D407" s="33">
        <v>15</v>
      </c>
      <c r="E407" s="33">
        <v>20</v>
      </c>
      <c r="F407" s="20"/>
      <c r="G407" s="20"/>
      <c r="H407" s="20"/>
      <c r="I407" s="20"/>
      <c r="J407" s="20"/>
      <c r="K407" s="20"/>
      <c r="L407" s="20"/>
      <c r="M407" s="20"/>
      <c r="N407" s="20"/>
      <c r="O407" s="2"/>
      <c r="P407" s="2"/>
      <c r="Q407" s="2"/>
      <c r="R407" s="2"/>
      <c r="S407" s="2"/>
      <c r="T407" s="2"/>
      <c r="U407" s="2"/>
      <c r="V407" s="2"/>
      <c r="W407" s="2"/>
      <c r="X407" s="2"/>
      <c r="Y407" s="2"/>
    </row>
    <row r="408" spans="1:25" s="1" customFormat="1" x14ac:dyDescent="0.25">
      <c r="C408" s="18"/>
      <c r="D408" s="18"/>
      <c r="E408" s="18"/>
      <c r="F408" s="18"/>
      <c r="G408" s="18"/>
      <c r="H408" s="18"/>
      <c r="I408" s="18"/>
      <c r="J408" s="18"/>
      <c r="K408" s="18"/>
      <c r="L408" s="18"/>
      <c r="M408" s="18"/>
      <c r="N408" s="18"/>
    </row>
    <row r="409" spans="1:25" s="1" customFormat="1" x14ac:dyDescent="0.25">
      <c r="A409" s="1" t="s">
        <v>329</v>
      </c>
      <c r="C409" s="18"/>
      <c r="D409" s="18"/>
      <c r="E409" s="18"/>
      <c r="F409" s="18"/>
      <c r="G409" s="18"/>
      <c r="H409" s="18"/>
      <c r="I409" s="18"/>
      <c r="J409" s="18"/>
      <c r="K409" s="18"/>
      <c r="L409" s="18"/>
      <c r="M409" s="18"/>
      <c r="N409" s="18"/>
    </row>
    <row r="410" spans="1:25" s="1" customFormat="1" x14ac:dyDescent="0.25">
      <c r="C410" s="18"/>
      <c r="D410" s="18"/>
      <c r="E410" s="18"/>
      <c r="F410" s="18"/>
      <c r="G410" s="18"/>
      <c r="H410" s="18"/>
      <c r="I410" s="18"/>
      <c r="J410" s="18"/>
      <c r="K410" s="18"/>
      <c r="L410" s="18"/>
      <c r="M410" s="18"/>
      <c r="N410" s="18"/>
    </row>
    <row r="411" spans="1:25" s="1" customFormat="1" x14ac:dyDescent="0.25">
      <c r="A411" s="7" t="s">
        <v>16</v>
      </c>
      <c r="B411" s="7" t="s">
        <v>15</v>
      </c>
      <c r="C411" s="10" t="s">
        <v>75</v>
      </c>
      <c r="D411" s="10" t="s">
        <v>74</v>
      </c>
      <c r="E411" s="10" t="s">
        <v>73</v>
      </c>
      <c r="F411" s="9"/>
      <c r="G411" s="9"/>
      <c r="H411" s="9"/>
      <c r="I411" s="9"/>
      <c r="J411" s="9"/>
      <c r="K411" s="9"/>
      <c r="L411" s="9"/>
      <c r="M411" s="9"/>
      <c r="N411" s="9"/>
      <c r="O411" s="9"/>
      <c r="P411" s="9"/>
      <c r="Q411" s="9"/>
      <c r="R411" s="9"/>
      <c r="S411" s="9"/>
      <c r="T411" s="9"/>
      <c r="U411" s="9"/>
      <c r="V411" s="9"/>
      <c r="W411" s="9"/>
      <c r="X411" s="9"/>
      <c r="Y411" s="9"/>
    </row>
    <row r="412" spans="1:25" s="1" customFormat="1" x14ac:dyDescent="0.25">
      <c r="A412" s="6" t="s">
        <v>11</v>
      </c>
      <c r="B412" s="4">
        <v>972</v>
      </c>
      <c r="C412" s="33">
        <v>5</v>
      </c>
      <c r="D412" s="33">
        <v>9</v>
      </c>
      <c r="E412" s="33">
        <v>12</v>
      </c>
      <c r="F412" s="20"/>
      <c r="G412" s="20"/>
      <c r="H412" s="20"/>
      <c r="I412" s="20"/>
      <c r="J412" s="20"/>
      <c r="K412" s="20"/>
      <c r="L412" s="20"/>
      <c r="M412" s="20"/>
      <c r="N412" s="20"/>
      <c r="O412" s="2"/>
      <c r="P412" s="2"/>
      <c r="Q412" s="2"/>
      <c r="R412" s="2"/>
      <c r="S412" s="2"/>
      <c r="T412" s="2"/>
      <c r="U412" s="2"/>
      <c r="V412" s="2"/>
      <c r="W412" s="2"/>
      <c r="X412" s="2"/>
      <c r="Y412" s="2"/>
    </row>
    <row r="413" spans="1:25" s="1" customFormat="1" x14ac:dyDescent="0.25">
      <c r="A413" s="5" t="s">
        <v>10</v>
      </c>
      <c r="B413" s="4">
        <v>320</v>
      </c>
      <c r="C413" s="33">
        <v>5</v>
      </c>
      <c r="D413" s="33">
        <v>9</v>
      </c>
      <c r="E413" s="33">
        <v>12</v>
      </c>
      <c r="F413" s="20"/>
      <c r="G413" s="20"/>
      <c r="H413" s="20"/>
      <c r="I413" s="20"/>
      <c r="J413" s="20"/>
      <c r="K413" s="20"/>
      <c r="L413" s="20"/>
      <c r="M413" s="20"/>
      <c r="N413" s="20"/>
      <c r="O413" s="2"/>
      <c r="P413" s="2"/>
      <c r="Q413" s="2"/>
      <c r="R413" s="2"/>
      <c r="S413" s="2"/>
      <c r="T413" s="2"/>
      <c r="U413" s="2"/>
      <c r="V413" s="2"/>
      <c r="W413" s="2"/>
      <c r="X413" s="2"/>
      <c r="Y413" s="2"/>
    </row>
    <row r="414" spans="1:25" s="1" customFormat="1" x14ac:dyDescent="0.25">
      <c r="A414" s="5" t="s">
        <v>9</v>
      </c>
      <c r="B414" s="4">
        <v>225</v>
      </c>
      <c r="C414" s="33">
        <v>5</v>
      </c>
      <c r="D414" s="33">
        <v>7</v>
      </c>
      <c r="E414" s="33">
        <v>10</v>
      </c>
      <c r="F414" s="20"/>
      <c r="G414" s="20"/>
      <c r="H414" s="20"/>
      <c r="I414" s="20"/>
      <c r="J414" s="20"/>
      <c r="K414" s="20"/>
      <c r="L414" s="20"/>
      <c r="M414" s="20"/>
      <c r="N414" s="20"/>
      <c r="O414" s="2"/>
      <c r="P414" s="2"/>
      <c r="Q414" s="2"/>
      <c r="R414" s="2"/>
      <c r="S414" s="2"/>
      <c r="T414" s="2"/>
      <c r="U414" s="2"/>
      <c r="V414" s="2"/>
      <c r="W414" s="2"/>
      <c r="X414" s="2"/>
      <c r="Y414" s="2"/>
    </row>
    <row r="415" spans="1:25" s="1" customFormat="1" x14ac:dyDescent="0.25">
      <c r="A415" s="5" t="s">
        <v>8</v>
      </c>
      <c r="B415" s="4">
        <v>170</v>
      </c>
      <c r="C415" s="33">
        <v>5</v>
      </c>
      <c r="D415" s="33">
        <v>10</v>
      </c>
      <c r="E415" s="33">
        <v>12</v>
      </c>
      <c r="F415" s="20"/>
      <c r="G415" s="20"/>
      <c r="H415" s="20"/>
      <c r="I415" s="20"/>
      <c r="J415" s="20"/>
      <c r="K415" s="20"/>
      <c r="L415" s="20"/>
      <c r="M415" s="20"/>
      <c r="N415" s="20"/>
      <c r="O415" s="2"/>
      <c r="P415" s="2"/>
      <c r="Q415" s="2"/>
      <c r="R415" s="2"/>
      <c r="S415" s="2"/>
      <c r="T415" s="2"/>
      <c r="U415" s="2"/>
      <c r="V415" s="2"/>
      <c r="W415" s="2"/>
      <c r="X415" s="2"/>
      <c r="Y415" s="2"/>
    </row>
    <row r="416" spans="1:25" s="1" customFormat="1" x14ac:dyDescent="0.25">
      <c r="A416" s="5" t="s">
        <v>7</v>
      </c>
      <c r="B416" s="4">
        <v>94</v>
      </c>
      <c r="C416" s="33">
        <v>5</v>
      </c>
      <c r="D416" s="33">
        <v>10</v>
      </c>
      <c r="E416" s="33">
        <v>12</v>
      </c>
      <c r="F416" s="20"/>
      <c r="G416" s="20"/>
      <c r="H416" s="20"/>
      <c r="I416" s="20"/>
      <c r="J416" s="20"/>
      <c r="K416" s="20"/>
      <c r="L416" s="20"/>
      <c r="M416" s="20"/>
      <c r="N416" s="20"/>
      <c r="O416" s="2"/>
      <c r="P416" s="2"/>
      <c r="Q416" s="2"/>
      <c r="R416" s="2"/>
      <c r="S416" s="2"/>
      <c r="T416" s="2"/>
      <c r="U416" s="2"/>
      <c r="V416" s="2"/>
      <c r="W416" s="2"/>
      <c r="X416" s="2"/>
      <c r="Y416" s="2"/>
    </row>
    <row r="417" spans="1:25" s="1" customFormat="1" x14ac:dyDescent="0.25">
      <c r="A417" s="5" t="s">
        <v>6</v>
      </c>
      <c r="B417" s="4">
        <v>163</v>
      </c>
      <c r="C417" s="33">
        <v>5</v>
      </c>
      <c r="D417" s="33">
        <v>10</v>
      </c>
      <c r="E417" s="33">
        <v>12</v>
      </c>
      <c r="F417" s="20"/>
      <c r="G417" s="20"/>
      <c r="H417" s="20"/>
      <c r="I417" s="20"/>
      <c r="J417" s="20"/>
      <c r="K417" s="20"/>
      <c r="L417" s="20"/>
      <c r="M417" s="20"/>
      <c r="N417" s="20"/>
      <c r="O417" s="2"/>
      <c r="P417" s="2"/>
      <c r="Q417" s="2"/>
      <c r="R417" s="2"/>
      <c r="S417" s="2"/>
      <c r="T417" s="2"/>
      <c r="U417" s="2"/>
      <c r="V417" s="2"/>
      <c r="W417" s="2"/>
      <c r="X417" s="2"/>
      <c r="Y417" s="2"/>
    </row>
    <row r="418" spans="1:25" s="1" customFormat="1" x14ac:dyDescent="0.25">
      <c r="A418" s="5" t="s">
        <v>5</v>
      </c>
      <c r="B418" s="4">
        <v>470</v>
      </c>
      <c r="C418" s="33">
        <v>5</v>
      </c>
      <c r="D418" s="33">
        <v>6</v>
      </c>
      <c r="E418" s="33">
        <v>9</v>
      </c>
      <c r="F418" s="20"/>
      <c r="G418" s="20"/>
      <c r="H418" s="20"/>
      <c r="I418" s="20"/>
      <c r="J418" s="20"/>
      <c r="K418" s="20"/>
      <c r="L418" s="20"/>
      <c r="M418" s="20"/>
      <c r="N418" s="20"/>
      <c r="O418" s="2"/>
      <c r="P418" s="2"/>
      <c r="Q418" s="2"/>
      <c r="R418" s="2"/>
      <c r="S418" s="2"/>
      <c r="T418" s="2"/>
      <c r="U418" s="2"/>
      <c r="V418" s="2"/>
      <c r="W418" s="2"/>
      <c r="X418" s="2"/>
      <c r="Y418" s="2"/>
    </row>
    <row r="419" spans="1:25" s="1" customFormat="1" x14ac:dyDescent="0.25">
      <c r="A419" s="5" t="s">
        <v>4</v>
      </c>
      <c r="B419" s="4">
        <v>476</v>
      </c>
      <c r="C419" s="33">
        <v>8</v>
      </c>
      <c r="D419" s="33">
        <v>12</v>
      </c>
      <c r="E419" s="33">
        <v>12</v>
      </c>
      <c r="F419" s="20"/>
      <c r="G419" s="20"/>
      <c r="H419" s="20"/>
      <c r="I419" s="20"/>
      <c r="J419" s="20"/>
      <c r="K419" s="20"/>
      <c r="L419" s="20"/>
      <c r="M419" s="20"/>
      <c r="N419" s="20"/>
      <c r="O419" s="2"/>
      <c r="P419" s="2"/>
      <c r="Q419" s="2"/>
      <c r="R419" s="2"/>
      <c r="S419" s="2"/>
      <c r="T419" s="2"/>
      <c r="U419" s="2"/>
      <c r="V419" s="2"/>
      <c r="W419" s="2"/>
      <c r="X419" s="2"/>
      <c r="Y419" s="2"/>
    </row>
    <row r="420" spans="1:25" s="1" customFormat="1" x14ac:dyDescent="0.25">
      <c r="A420" s="5" t="s">
        <v>3</v>
      </c>
      <c r="B420" s="4">
        <v>271</v>
      </c>
      <c r="C420" s="33">
        <v>5</v>
      </c>
      <c r="D420" s="33">
        <v>8</v>
      </c>
      <c r="E420" s="33">
        <v>12</v>
      </c>
      <c r="F420" s="20"/>
      <c r="G420" s="20"/>
      <c r="H420" s="20"/>
      <c r="I420" s="20"/>
      <c r="J420" s="20"/>
      <c r="K420" s="20"/>
      <c r="L420" s="20"/>
      <c r="M420" s="20"/>
      <c r="N420" s="20"/>
      <c r="O420" s="2"/>
      <c r="P420" s="2"/>
      <c r="Q420" s="2"/>
      <c r="R420" s="2"/>
      <c r="S420" s="2"/>
      <c r="T420" s="2"/>
      <c r="U420" s="2"/>
      <c r="V420" s="2"/>
      <c r="W420" s="2"/>
      <c r="X420" s="2"/>
      <c r="Y420" s="2"/>
    </row>
    <row r="421" spans="1:25" s="1" customFormat="1" x14ac:dyDescent="0.25">
      <c r="A421" s="5" t="s">
        <v>2</v>
      </c>
      <c r="B421" s="4">
        <v>413</v>
      </c>
      <c r="C421" s="33">
        <v>5</v>
      </c>
      <c r="D421" s="33">
        <v>9</v>
      </c>
      <c r="E421" s="33">
        <v>12</v>
      </c>
      <c r="F421" s="20"/>
      <c r="G421" s="20"/>
      <c r="H421" s="20"/>
      <c r="I421" s="20"/>
      <c r="J421" s="20"/>
      <c r="K421" s="20"/>
      <c r="L421" s="20"/>
      <c r="M421" s="20"/>
      <c r="N421" s="20"/>
      <c r="O421" s="2"/>
      <c r="P421" s="2"/>
      <c r="Q421" s="2"/>
      <c r="R421" s="2"/>
      <c r="S421" s="2"/>
      <c r="T421" s="2"/>
      <c r="U421" s="2"/>
      <c r="V421" s="2"/>
      <c r="W421" s="2"/>
      <c r="X421" s="2"/>
      <c r="Y421" s="2"/>
    </row>
    <row r="422" spans="1:25" s="1" customFormat="1" x14ac:dyDescent="0.25">
      <c r="A422" s="5" t="s">
        <v>1</v>
      </c>
      <c r="B422" s="4">
        <v>117</v>
      </c>
      <c r="C422" s="33">
        <v>6</v>
      </c>
      <c r="D422" s="33">
        <v>10</v>
      </c>
      <c r="E422" s="33">
        <v>12</v>
      </c>
      <c r="F422" s="20"/>
      <c r="G422" s="20"/>
      <c r="H422" s="20"/>
      <c r="I422" s="20"/>
      <c r="J422" s="20"/>
      <c r="K422" s="20"/>
      <c r="L422" s="20"/>
      <c r="M422" s="20"/>
      <c r="N422" s="20"/>
      <c r="O422" s="2"/>
      <c r="P422" s="2"/>
      <c r="Q422" s="2"/>
      <c r="R422" s="2"/>
      <c r="S422" s="2"/>
      <c r="T422" s="2"/>
      <c r="U422" s="2"/>
      <c r="V422" s="2"/>
      <c r="W422" s="2"/>
      <c r="X422" s="2"/>
      <c r="Y422" s="2"/>
    </row>
    <row r="423" spans="1:25" s="1" customFormat="1" x14ac:dyDescent="0.25">
      <c r="A423" s="5" t="s">
        <v>0</v>
      </c>
      <c r="B423" s="4">
        <v>155</v>
      </c>
      <c r="C423" s="33">
        <v>6</v>
      </c>
      <c r="D423" s="33">
        <v>10</v>
      </c>
      <c r="E423" s="33">
        <v>12</v>
      </c>
      <c r="F423" s="20"/>
      <c r="G423" s="20"/>
      <c r="H423" s="20"/>
      <c r="I423" s="20"/>
      <c r="J423" s="20"/>
      <c r="K423" s="20"/>
      <c r="L423" s="20"/>
      <c r="M423" s="20"/>
      <c r="N423" s="20"/>
      <c r="O423" s="2"/>
      <c r="P423" s="2"/>
      <c r="Q423" s="2"/>
      <c r="R423" s="2"/>
      <c r="S423" s="2"/>
      <c r="T423" s="2"/>
      <c r="U423" s="2"/>
      <c r="V423" s="2"/>
      <c r="W423" s="2"/>
      <c r="X423" s="2"/>
      <c r="Y423" s="2"/>
    </row>
    <row r="424" spans="1:25" s="1" customFormat="1" x14ac:dyDescent="0.25">
      <c r="C424" s="18"/>
      <c r="D424" s="18"/>
      <c r="E424" s="18"/>
      <c r="F424" s="18"/>
      <c r="G424" s="18"/>
      <c r="H424" s="18"/>
      <c r="I424" s="18"/>
      <c r="J424" s="18"/>
      <c r="K424" s="18"/>
      <c r="L424" s="18"/>
      <c r="M424" s="18"/>
      <c r="N424" s="18"/>
    </row>
    <row r="425" spans="1:25" s="1" customFormat="1" x14ac:dyDescent="0.25">
      <c r="A425" s="1" t="s">
        <v>330</v>
      </c>
      <c r="C425" s="18"/>
      <c r="D425" s="18"/>
      <c r="E425" s="18"/>
      <c r="F425" s="18"/>
      <c r="G425" s="18"/>
      <c r="H425" s="18"/>
      <c r="I425" s="18"/>
      <c r="J425" s="18"/>
      <c r="K425" s="18"/>
      <c r="L425" s="18"/>
      <c r="M425" s="18"/>
      <c r="N425" s="18"/>
    </row>
    <row r="426" spans="1:25" s="1" customFormat="1" x14ac:dyDescent="0.25">
      <c r="C426" s="18"/>
      <c r="D426" s="18"/>
      <c r="E426" s="18"/>
      <c r="F426" s="18"/>
      <c r="G426" s="18"/>
      <c r="H426" s="18"/>
      <c r="I426" s="18"/>
      <c r="J426" s="18"/>
      <c r="K426" s="18"/>
      <c r="L426" s="18"/>
      <c r="M426" s="18"/>
      <c r="N426" s="18"/>
    </row>
    <row r="427" spans="1:25" s="1" customFormat="1" x14ac:dyDescent="0.25">
      <c r="A427" s="7" t="s">
        <v>16</v>
      </c>
      <c r="B427" s="7" t="s">
        <v>15</v>
      </c>
      <c r="C427" s="10" t="s">
        <v>75</v>
      </c>
      <c r="D427" s="10" t="s">
        <v>74</v>
      </c>
      <c r="E427" s="10" t="s">
        <v>73</v>
      </c>
      <c r="F427" s="9"/>
      <c r="G427" s="9"/>
      <c r="H427" s="9"/>
      <c r="I427" s="9"/>
      <c r="J427" s="9"/>
      <c r="K427" s="9"/>
      <c r="L427" s="9"/>
      <c r="M427" s="9"/>
      <c r="N427" s="9"/>
      <c r="O427" s="9"/>
      <c r="P427" s="9"/>
      <c r="Q427" s="9"/>
      <c r="R427" s="9"/>
      <c r="S427" s="9"/>
      <c r="T427" s="9"/>
      <c r="U427" s="9"/>
      <c r="V427" s="9"/>
      <c r="W427" s="9"/>
      <c r="X427" s="9"/>
      <c r="Y427" s="9"/>
    </row>
    <row r="428" spans="1:25" s="1" customFormat="1" x14ac:dyDescent="0.25">
      <c r="A428" s="6" t="s">
        <v>11</v>
      </c>
      <c r="B428" s="4">
        <v>513</v>
      </c>
      <c r="C428" s="33">
        <v>2</v>
      </c>
      <c r="D428" s="33">
        <v>3</v>
      </c>
      <c r="E428" s="33">
        <v>5</v>
      </c>
      <c r="F428" s="20"/>
      <c r="G428" s="20"/>
      <c r="H428" s="20"/>
      <c r="I428" s="20"/>
      <c r="J428" s="20"/>
      <c r="K428" s="20"/>
      <c r="L428" s="20"/>
      <c r="M428" s="20"/>
      <c r="N428" s="20"/>
      <c r="O428" s="2"/>
      <c r="P428" s="2"/>
      <c r="Q428" s="2"/>
      <c r="R428" s="2"/>
      <c r="S428" s="2"/>
      <c r="T428" s="2"/>
      <c r="U428" s="2"/>
      <c r="V428" s="2"/>
      <c r="W428" s="2"/>
      <c r="X428" s="2"/>
      <c r="Y428" s="2"/>
    </row>
    <row r="429" spans="1:25" s="1" customFormat="1" x14ac:dyDescent="0.25">
      <c r="A429" s="5" t="s">
        <v>10</v>
      </c>
      <c r="B429" s="4">
        <v>184</v>
      </c>
      <c r="C429" s="33">
        <v>2</v>
      </c>
      <c r="D429" s="33">
        <v>3</v>
      </c>
      <c r="E429" s="33">
        <v>5</v>
      </c>
      <c r="F429" s="20"/>
      <c r="G429" s="20"/>
      <c r="H429" s="20"/>
      <c r="I429" s="20"/>
      <c r="J429" s="20"/>
      <c r="K429" s="20"/>
      <c r="L429" s="20"/>
      <c r="M429" s="20"/>
      <c r="N429" s="20"/>
      <c r="O429" s="2"/>
      <c r="P429" s="2"/>
      <c r="Q429" s="2"/>
      <c r="R429" s="2"/>
      <c r="S429" s="2"/>
      <c r="T429" s="2"/>
      <c r="U429" s="2"/>
      <c r="V429" s="2"/>
      <c r="W429" s="2"/>
      <c r="X429" s="2"/>
      <c r="Y429" s="2"/>
    </row>
    <row r="430" spans="1:25" s="1" customFormat="1" x14ac:dyDescent="0.25">
      <c r="A430" s="5" t="s">
        <v>9</v>
      </c>
      <c r="B430" s="4">
        <v>134</v>
      </c>
      <c r="C430" s="33">
        <v>2</v>
      </c>
      <c r="D430" s="33">
        <v>3</v>
      </c>
      <c r="E430" s="33">
        <v>4</v>
      </c>
      <c r="F430" s="20"/>
      <c r="G430" s="20"/>
      <c r="H430" s="20"/>
      <c r="I430" s="20"/>
      <c r="J430" s="20"/>
      <c r="K430" s="20"/>
      <c r="L430" s="20"/>
      <c r="M430" s="20"/>
      <c r="N430" s="20"/>
      <c r="O430" s="2"/>
      <c r="P430" s="2"/>
      <c r="Q430" s="2"/>
      <c r="R430" s="2"/>
      <c r="S430" s="2"/>
      <c r="T430" s="2"/>
      <c r="U430" s="2"/>
      <c r="V430" s="2"/>
      <c r="W430" s="2"/>
      <c r="X430" s="2"/>
      <c r="Y430" s="2"/>
    </row>
    <row r="431" spans="1:25" s="1" customFormat="1" x14ac:dyDescent="0.25">
      <c r="A431" s="5" t="s">
        <v>8</v>
      </c>
      <c r="B431" s="4">
        <v>79</v>
      </c>
      <c r="C431" s="33">
        <v>2</v>
      </c>
      <c r="D431" s="33">
        <v>3</v>
      </c>
      <c r="E431" s="33">
        <v>5</v>
      </c>
      <c r="F431" s="20"/>
      <c r="G431" s="20"/>
      <c r="H431" s="20"/>
      <c r="I431" s="20"/>
      <c r="J431" s="20"/>
      <c r="K431" s="20"/>
      <c r="L431" s="20"/>
      <c r="M431" s="20"/>
      <c r="N431" s="20"/>
      <c r="O431" s="2"/>
      <c r="P431" s="2"/>
      <c r="Q431" s="2"/>
      <c r="R431" s="2"/>
      <c r="S431" s="2"/>
      <c r="T431" s="2"/>
      <c r="U431" s="2"/>
      <c r="V431" s="2"/>
      <c r="W431" s="2"/>
      <c r="X431" s="2"/>
      <c r="Y431" s="2"/>
    </row>
    <row r="432" spans="1:25" s="1" customFormat="1" x14ac:dyDescent="0.25">
      <c r="A432" s="5" t="s">
        <v>7</v>
      </c>
      <c r="B432" s="4">
        <v>43</v>
      </c>
      <c r="C432" s="33">
        <v>2</v>
      </c>
      <c r="D432" s="33">
        <v>3</v>
      </c>
      <c r="E432" s="33">
        <v>4</v>
      </c>
      <c r="F432" s="20"/>
      <c r="G432" s="20"/>
      <c r="H432" s="20"/>
      <c r="I432" s="20"/>
      <c r="J432" s="20"/>
      <c r="K432" s="20"/>
      <c r="L432" s="20"/>
      <c r="M432" s="20"/>
      <c r="N432" s="20"/>
      <c r="O432" s="2"/>
      <c r="P432" s="2"/>
      <c r="Q432" s="2"/>
      <c r="R432" s="2"/>
      <c r="S432" s="2"/>
      <c r="T432" s="2"/>
      <c r="U432" s="2"/>
      <c r="V432" s="2"/>
      <c r="W432" s="2"/>
      <c r="X432" s="2"/>
      <c r="Y432" s="2"/>
    </row>
    <row r="433" spans="1:25" s="1" customFormat="1" x14ac:dyDescent="0.25">
      <c r="A433" s="5" t="s">
        <v>6</v>
      </c>
      <c r="B433" s="4">
        <v>73</v>
      </c>
      <c r="C433" s="33">
        <v>2</v>
      </c>
      <c r="D433" s="33">
        <v>3</v>
      </c>
      <c r="E433" s="33">
        <v>5</v>
      </c>
      <c r="F433" s="20"/>
      <c r="G433" s="20"/>
      <c r="H433" s="20"/>
      <c r="I433" s="20"/>
      <c r="J433" s="20"/>
      <c r="K433" s="20"/>
      <c r="L433" s="20"/>
      <c r="M433" s="20"/>
      <c r="N433" s="20"/>
      <c r="O433" s="2"/>
      <c r="P433" s="2"/>
      <c r="Q433" s="2"/>
      <c r="R433" s="2"/>
      <c r="S433" s="2"/>
      <c r="T433" s="2"/>
      <c r="U433" s="2"/>
      <c r="V433" s="2"/>
      <c r="W433" s="2"/>
      <c r="X433" s="2"/>
      <c r="Y433" s="2"/>
    </row>
    <row r="434" spans="1:25" s="1" customFormat="1" x14ac:dyDescent="0.25">
      <c r="A434" s="5" t="s">
        <v>5</v>
      </c>
      <c r="B434" s="4">
        <v>224</v>
      </c>
      <c r="C434" s="33">
        <v>2</v>
      </c>
      <c r="D434" s="33">
        <v>3</v>
      </c>
      <c r="E434" s="33">
        <v>5</v>
      </c>
      <c r="F434" s="20"/>
      <c r="G434" s="20"/>
      <c r="H434" s="20"/>
      <c r="I434" s="20"/>
      <c r="J434" s="20"/>
      <c r="K434" s="20"/>
      <c r="L434" s="20"/>
      <c r="M434" s="20"/>
      <c r="N434" s="20"/>
      <c r="O434" s="2"/>
      <c r="P434" s="2"/>
      <c r="Q434" s="2"/>
      <c r="R434" s="2"/>
      <c r="S434" s="2"/>
      <c r="T434" s="2"/>
      <c r="U434" s="2"/>
      <c r="V434" s="2"/>
      <c r="W434" s="2"/>
      <c r="X434" s="2"/>
      <c r="Y434" s="2"/>
    </row>
    <row r="435" spans="1:25" s="1" customFormat="1" x14ac:dyDescent="0.25">
      <c r="A435" s="5" t="s">
        <v>4</v>
      </c>
      <c r="B435" s="4">
        <v>273</v>
      </c>
      <c r="C435" s="33">
        <v>2</v>
      </c>
      <c r="D435" s="33">
        <v>3</v>
      </c>
      <c r="E435" s="33">
        <v>4</v>
      </c>
      <c r="F435" s="20"/>
      <c r="G435" s="20"/>
      <c r="H435" s="20"/>
      <c r="I435" s="20"/>
      <c r="J435" s="20"/>
      <c r="K435" s="20"/>
      <c r="L435" s="20"/>
      <c r="M435" s="20"/>
      <c r="N435" s="20"/>
      <c r="O435" s="2"/>
      <c r="P435" s="2"/>
      <c r="Q435" s="2"/>
      <c r="R435" s="2"/>
      <c r="S435" s="2"/>
      <c r="T435" s="2"/>
      <c r="U435" s="2"/>
      <c r="V435" s="2"/>
      <c r="W435" s="2"/>
      <c r="X435" s="2"/>
      <c r="Y435" s="2"/>
    </row>
    <row r="436" spans="1:25" s="1" customFormat="1" x14ac:dyDescent="0.25">
      <c r="A436" s="5" t="s">
        <v>3</v>
      </c>
      <c r="B436" s="4">
        <v>131</v>
      </c>
      <c r="C436" s="33">
        <v>2</v>
      </c>
      <c r="D436" s="33">
        <v>3</v>
      </c>
      <c r="E436" s="33">
        <v>5</v>
      </c>
      <c r="F436" s="20"/>
      <c r="G436" s="20"/>
      <c r="H436" s="20"/>
      <c r="I436" s="20"/>
      <c r="J436" s="20"/>
      <c r="K436" s="20"/>
      <c r="L436" s="20"/>
      <c r="M436" s="20"/>
      <c r="N436" s="20"/>
      <c r="O436" s="2"/>
      <c r="P436" s="2"/>
      <c r="Q436" s="2"/>
      <c r="R436" s="2"/>
      <c r="S436" s="2"/>
      <c r="T436" s="2"/>
      <c r="U436" s="2"/>
      <c r="V436" s="2"/>
      <c r="W436" s="2"/>
      <c r="X436" s="2"/>
      <c r="Y436" s="2"/>
    </row>
    <row r="437" spans="1:25" s="1" customFormat="1" x14ac:dyDescent="0.25">
      <c r="A437" s="5" t="s">
        <v>2</v>
      </c>
      <c r="B437" s="4">
        <v>207</v>
      </c>
      <c r="C437" s="33">
        <v>2</v>
      </c>
      <c r="D437" s="33">
        <v>3</v>
      </c>
      <c r="E437" s="33">
        <v>5</v>
      </c>
      <c r="F437" s="20"/>
      <c r="G437" s="20"/>
      <c r="H437" s="20"/>
      <c r="I437" s="20"/>
      <c r="J437" s="20"/>
      <c r="K437" s="20"/>
      <c r="L437" s="20"/>
      <c r="M437" s="20"/>
      <c r="N437" s="20"/>
      <c r="O437" s="2"/>
      <c r="P437" s="2"/>
      <c r="Q437" s="2"/>
      <c r="R437" s="2"/>
      <c r="S437" s="2"/>
      <c r="T437" s="2"/>
      <c r="U437" s="2"/>
      <c r="V437" s="2"/>
      <c r="W437" s="2"/>
      <c r="X437" s="2"/>
      <c r="Y437" s="2"/>
    </row>
    <row r="438" spans="1:25" s="1" customFormat="1" x14ac:dyDescent="0.25">
      <c r="A438" s="5" t="s">
        <v>1</v>
      </c>
      <c r="B438" s="4">
        <v>60</v>
      </c>
      <c r="C438" s="33">
        <v>2</v>
      </c>
      <c r="D438" s="33">
        <v>3</v>
      </c>
      <c r="E438" s="33">
        <v>4</v>
      </c>
      <c r="F438" s="20"/>
      <c r="G438" s="20"/>
      <c r="H438" s="20"/>
      <c r="I438" s="20"/>
      <c r="J438" s="20"/>
      <c r="K438" s="20"/>
      <c r="L438" s="20"/>
      <c r="M438" s="20"/>
      <c r="N438" s="20"/>
      <c r="O438" s="2"/>
      <c r="P438" s="2"/>
      <c r="Q438" s="2"/>
      <c r="R438" s="2"/>
      <c r="S438" s="2"/>
      <c r="T438" s="2"/>
      <c r="U438" s="2"/>
      <c r="V438" s="2"/>
      <c r="W438" s="2"/>
      <c r="X438" s="2"/>
      <c r="Y438" s="2"/>
    </row>
    <row r="439" spans="1:25" s="1" customFormat="1" x14ac:dyDescent="0.25">
      <c r="A439" s="5" t="s">
        <v>0</v>
      </c>
      <c r="B439" s="4">
        <v>104</v>
      </c>
      <c r="C439" s="33">
        <v>2</v>
      </c>
      <c r="D439" s="33">
        <v>3</v>
      </c>
      <c r="E439" s="33">
        <v>5</v>
      </c>
      <c r="F439" s="20"/>
      <c r="G439" s="20"/>
      <c r="H439" s="20"/>
      <c r="I439" s="20"/>
      <c r="J439" s="20"/>
      <c r="K439" s="20"/>
      <c r="L439" s="20"/>
      <c r="M439" s="20"/>
      <c r="N439" s="20"/>
      <c r="O439" s="2"/>
      <c r="P439" s="2"/>
      <c r="Q439" s="2"/>
      <c r="R439" s="2"/>
      <c r="S439" s="2"/>
      <c r="T439" s="2"/>
      <c r="U439" s="2"/>
      <c r="V439" s="2"/>
      <c r="W439" s="2"/>
      <c r="X439" s="2"/>
      <c r="Y439" s="2"/>
    </row>
    <row r="440" spans="1:25" s="1" customFormat="1" x14ac:dyDescent="0.25">
      <c r="C440" s="18"/>
      <c r="D440" s="18"/>
      <c r="E440" s="18"/>
      <c r="F440" s="18"/>
      <c r="G440" s="18"/>
      <c r="H440" s="18"/>
      <c r="I440" s="18"/>
      <c r="J440" s="18"/>
      <c r="K440" s="18"/>
      <c r="L440" s="18"/>
      <c r="M440" s="18"/>
      <c r="N440" s="18"/>
    </row>
    <row r="441" spans="1:25" s="1" customFormat="1" x14ac:dyDescent="0.25">
      <c r="A441" s="1" t="s">
        <v>331</v>
      </c>
      <c r="C441" s="18"/>
      <c r="D441" s="18"/>
      <c r="E441" s="18"/>
      <c r="F441" s="18"/>
      <c r="G441" s="18"/>
      <c r="H441" s="18"/>
      <c r="I441" s="18"/>
      <c r="J441" s="18"/>
      <c r="K441" s="18"/>
      <c r="L441" s="18"/>
      <c r="M441" s="18"/>
      <c r="N441" s="18"/>
    </row>
    <row r="442" spans="1:25" s="1" customFormat="1" x14ac:dyDescent="0.25">
      <c r="C442" s="18"/>
      <c r="D442" s="18"/>
      <c r="E442" s="18"/>
      <c r="F442" s="18"/>
      <c r="G442" s="18"/>
      <c r="H442" s="18"/>
      <c r="I442" s="18"/>
      <c r="J442" s="18"/>
      <c r="K442" s="18"/>
      <c r="L442" s="18"/>
      <c r="M442" s="18"/>
      <c r="N442" s="18"/>
    </row>
    <row r="443" spans="1:25" s="1" customFormat="1" x14ac:dyDescent="0.25">
      <c r="A443" s="7" t="s">
        <v>16</v>
      </c>
      <c r="B443" s="7" t="s">
        <v>15</v>
      </c>
      <c r="C443" s="10" t="s">
        <v>75</v>
      </c>
      <c r="D443" s="10" t="s">
        <v>74</v>
      </c>
      <c r="E443" s="10" t="s">
        <v>73</v>
      </c>
      <c r="F443" s="9"/>
      <c r="G443" s="9"/>
      <c r="H443" s="9"/>
      <c r="I443" s="9"/>
      <c r="J443" s="9"/>
      <c r="K443" s="9"/>
      <c r="L443" s="9"/>
      <c r="M443" s="9"/>
      <c r="N443" s="9"/>
      <c r="O443" s="9"/>
      <c r="P443" s="9"/>
      <c r="Q443" s="9"/>
      <c r="R443" s="9"/>
      <c r="S443" s="9"/>
      <c r="T443" s="9"/>
      <c r="U443" s="9"/>
      <c r="V443" s="9"/>
      <c r="W443" s="9"/>
      <c r="X443" s="9"/>
      <c r="Y443" s="9"/>
    </row>
    <row r="444" spans="1:25" s="1" customFormat="1" x14ac:dyDescent="0.25">
      <c r="A444" s="6" t="s">
        <v>11</v>
      </c>
      <c r="B444" s="4">
        <v>1115</v>
      </c>
      <c r="C444" s="33">
        <v>16</v>
      </c>
      <c r="D444" s="33">
        <v>20</v>
      </c>
      <c r="E444" s="33">
        <v>21</v>
      </c>
      <c r="F444" s="20"/>
      <c r="G444" s="20"/>
      <c r="H444" s="20"/>
      <c r="I444" s="20"/>
      <c r="J444" s="20"/>
      <c r="K444" s="20"/>
      <c r="L444" s="20"/>
      <c r="M444" s="20"/>
      <c r="N444" s="20"/>
      <c r="O444" s="2"/>
      <c r="P444" s="2"/>
      <c r="Q444" s="2"/>
      <c r="R444" s="2"/>
      <c r="S444" s="2"/>
      <c r="T444" s="2"/>
      <c r="U444" s="2"/>
      <c r="V444" s="2"/>
      <c r="W444" s="2"/>
      <c r="X444" s="2"/>
      <c r="Y444" s="2"/>
    </row>
    <row r="445" spans="1:25" s="1" customFormat="1" x14ac:dyDescent="0.25">
      <c r="A445" s="5" t="s">
        <v>10</v>
      </c>
      <c r="B445" s="4">
        <v>384</v>
      </c>
      <c r="C445" s="33">
        <v>15</v>
      </c>
      <c r="D445" s="33">
        <v>20</v>
      </c>
      <c r="E445" s="33">
        <v>21</v>
      </c>
      <c r="F445" s="20"/>
      <c r="G445" s="20"/>
      <c r="H445" s="20"/>
      <c r="I445" s="20"/>
      <c r="J445" s="20"/>
      <c r="K445" s="20"/>
      <c r="L445" s="20"/>
      <c r="M445" s="20"/>
      <c r="N445" s="20"/>
      <c r="O445" s="2"/>
      <c r="P445" s="2"/>
      <c r="Q445" s="2"/>
      <c r="R445" s="2"/>
      <c r="S445" s="2"/>
      <c r="T445" s="2"/>
      <c r="U445" s="2"/>
      <c r="V445" s="2"/>
      <c r="W445" s="2"/>
      <c r="X445" s="2"/>
      <c r="Y445" s="2"/>
    </row>
    <row r="446" spans="1:25" s="1" customFormat="1" x14ac:dyDescent="0.25">
      <c r="A446" s="5" t="s">
        <v>9</v>
      </c>
      <c r="B446" s="4">
        <v>252</v>
      </c>
      <c r="C446" s="33">
        <v>20</v>
      </c>
      <c r="D446" s="33">
        <v>20</v>
      </c>
      <c r="E446" s="33">
        <v>24</v>
      </c>
      <c r="F446" s="20"/>
      <c r="G446" s="20"/>
      <c r="H446" s="20"/>
      <c r="I446" s="20"/>
      <c r="J446" s="20"/>
      <c r="K446" s="20"/>
      <c r="L446" s="20"/>
      <c r="M446" s="20"/>
      <c r="N446" s="20"/>
      <c r="O446" s="2"/>
      <c r="P446" s="2"/>
      <c r="Q446" s="2"/>
      <c r="R446" s="2"/>
      <c r="S446" s="2"/>
      <c r="T446" s="2"/>
      <c r="U446" s="2"/>
      <c r="V446" s="2"/>
      <c r="W446" s="2"/>
      <c r="X446" s="2"/>
      <c r="Y446" s="2"/>
    </row>
    <row r="447" spans="1:25" s="1" customFormat="1" x14ac:dyDescent="0.25">
      <c r="A447" s="5" t="s">
        <v>8</v>
      </c>
      <c r="B447" s="4">
        <v>195</v>
      </c>
      <c r="C447" s="33">
        <v>15</v>
      </c>
      <c r="D447" s="33">
        <v>20</v>
      </c>
      <c r="E447" s="33">
        <v>20.5</v>
      </c>
      <c r="F447" s="20"/>
      <c r="G447" s="20"/>
      <c r="H447" s="20"/>
      <c r="I447" s="20"/>
      <c r="J447" s="20"/>
      <c r="K447" s="20"/>
      <c r="L447" s="20"/>
      <c r="M447" s="20"/>
      <c r="N447" s="20"/>
      <c r="O447" s="2"/>
      <c r="P447" s="2"/>
      <c r="Q447" s="2"/>
      <c r="R447" s="2"/>
      <c r="S447" s="2"/>
      <c r="T447" s="2"/>
      <c r="U447" s="2"/>
      <c r="V447" s="2"/>
      <c r="W447" s="2"/>
      <c r="X447" s="2"/>
      <c r="Y447" s="2"/>
    </row>
    <row r="448" spans="1:25" s="1" customFormat="1" x14ac:dyDescent="0.25">
      <c r="A448" s="5" t="s">
        <v>7</v>
      </c>
      <c r="B448" s="4">
        <v>116</v>
      </c>
      <c r="C448" s="33">
        <v>15</v>
      </c>
      <c r="D448" s="33">
        <v>20</v>
      </c>
      <c r="E448" s="33">
        <v>20</v>
      </c>
      <c r="F448" s="20"/>
      <c r="G448" s="20"/>
      <c r="H448" s="20"/>
      <c r="I448" s="20"/>
      <c r="J448" s="20"/>
      <c r="K448" s="20"/>
      <c r="L448" s="20"/>
      <c r="M448" s="20"/>
      <c r="N448" s="20"/>
      <c r="O448" s="2"/>
      <c r="P448" s="2"/>
      <c r="Q448" s="2"/>
      <c r="R448" s="2"/>
      <c r="S448" s="2"/>
      <c r="T448" s="2"/>
      <c r="U448" s="2"/>
      <c r="V448" s="2"/>
      <c r="W448" s="2"/>
      <c r="X448" s="2"/>
      <c r="Y448" s="2"/>
    </row>
    <row r="449" spans="1:25" s="1" customFormat="1" x14ac:dyDescent="0.25">
      <c r="A449" s="5" t="s">
        <v>6</v>
      </c>
      <c r="B449" s="4">
        <v>168</v>
      </c>
      <c r="C449" s="33">
        <v>16</v>
      </c>
      <c r="D449" s="33">
        <v>20</v>
      </c>
      <c r="E449" s="33">
        <v>20</v>
      </c>
      <c r="F449" s="20"/>
      <c r="G449" s="20"/>
      <c r="H449" s="20"/>
      <c r="I449" s="20"/>
      <c r="J449" s="20"/>
      <c r="K449" s="20"/>
      <c r="L449" s="20"/>
      <c r="M449" s="20"/>
      <c r="N449" s="20"/>
      <c r="O449" s="2"/>
      <c r="P449" s="2"/>
      <c r="Q449" s="2"/>
      <c r="R449" s="2"/>
      <c r="S449" s="2"/>
      <c r="T449" s="2"/>
      <c r="U449" s="2"/>
      <c r="V449" s="2"/>
      <c r="W449" s="2"/>
      <c r="X449" s="2"/>
      <c r="Y449" s="2"/>
    </row>
    <row r="450" spans="1:25" s="1" customFormat="1" x14ac:dyDescent="0.25">
      <c r="A450" s="5" t="s">
        <v>5</v>
      </c>
      <c r="B450" s="4">
        <v>586</v>
      </c>
      <c r="C450" s="33">
        <v>15</v>
      </c>
      <c r="D450" s="33">
        <v>20</v>
      </c>
      <c r="E450" s="33">
        <v>20</v>
      </c>
      <c r="F450" s="20"/>
      <c r="G450" s="20"/>
      <c r="H450" s="20"/>
      <c r="I450" s="20"/>
      <c r="J450" s="20"/>
      <c r="K450" s="20"/>
      <c r="L450" s="20"/>
      <c r="M450" s="20"/>
      <c r="N450" s="20"/>
      <c r="O450" s="2"/>
      <c r="P450" s="2"/>
      <c r="Q450" s="2"/>
      <c r="R450" s="2"/>
      <c r="S450" s="2"/>
      <c r="T450" s="2"/>
      <c r="U450" s="2"/>
      <c r="V450" s="2"/>
      <c r="W450" s="2"/>
      <c r="X450" s="2"/>
      <c r="Y450" s="2"/>
    </row>
    <row r="451" spans="1:25" s="1" customFormat="1" x14ac:dyDescent="0.25">
      <c r="A451" s="5" t="s">
        <v>4</v>
      </c>
      <c r="B451" s="4">
        <v>501</v>
      </c>
      <c r="C451" s="33">
        <v>18</v>
      </c>
      <c r="D451" s="33">
        <v>20</v>
      </c>
      <c r="E451" s="33">
        <v>24</v>
      </c>
      <c r="F451" s="20"/>
      <c r="G451" s="20"/>
      <c r="H451" s="20"/>
      <c r="I451" s="20"/>
      <c r="J451" s="20"/>
      <c r="K451" s="20"/>
      <c r="L451" s="20"/>
      <c r="M451" s="20"/>
      <c r="N451" s="20"/>
      <c r="O451" s="2"/>
      <c r="P451" s="2"/>
      <c r="Q451" s="2"/>
      <c r="R451" s="2"/>
      <c r="S451" s="2"/>
      <c r="T451" s="2"/>
      <c r="U451" s="2"/>
      <c r="V451" s="2"/>
      <c r="W451" s="2"/>
      <c r="X451" s="2"/>
      <c r="Y451" s="2"/>
    </row>
    <row r="452" spans="1:25" s="1" customFormat="1" x14ac:dyDescent="0.25">
      <c r="A452" s="5" t="s">
        <v>3</v>
      </c>
      <c r="B452" s="4">
        <v>303</v>
      </c>
      <c r="C452" s="33">
        <v>15</v>
      </c>
      <c r="D452" s="33">
        <v>20</v>
      </c>
      <c r="E452" s="33">
        <v>20</v>
      </c>
      <c r="F452" s="20"/>
      <c r="G452" s="20"/>
      <c r="H452" s="20"/>
      <c r="I452" s="20"/>
      <c r="J452" s="20"/>
      <c r="K452" s="20"/>
      <c r="L452" s="20"/>
      <c r="M452" s="20"/>
      <c r="N452" s="20"/>
      <c r="O452" s="2"/>
      <c r="P452" s="2"/>
      <c r="Q452" s="2"/>
      <c r="R452" s="2"/>
      <c r="S452" s="2"/>
      <c r="T452" s="2"/>
      <c r="U452" s="2"/>
      <c r="V452" s="2"/>
      <c r="W452" s="2"/>
      <c r="X452" s="2"/>
      <c r="Y452" s="2"/>
    </row>
    <row r="453" spans="1:25" s="1" customFormat="1" x14ac:dyDescent="0.25">
      <c r="A453" s="5" t="s">
        <v>2</v>
      </c>
      <c r="B453" s="4">
        <v>479</v>
      </c>
      <c r="C453" s="33">
        <v>16</v>
      </c>
      <c r="D453" s="33">
        <v>20</v>
      </c>
      <c r="E453" s="33">
        <v>21</v>
      </c>
      <c r="F453" s="20"/>
      <c r="G453" s="20"/>
      <c r="H453" s="20"/>
      <c r="I453" s="20"/>
      <c r="J453" s="20"/>
      <c r="K453" s="20"/>
      <c r="L453" s="20"/>
      <c r="M453" s="20"/>
      <c r="N453" s="20"/>
      <c r="O453" s="2"/>
      <c r="P453" s="2"/>
      <c r="Q453" s="2"/>
      <c r="R453" s="2"/>
      <c r="S453" s="2"/>
      <c r="T453" s="2"/>
      <c r="U453" s="2"/>
      <c r="V453" s="2"/>
      <c r="W453" s="2"/>
      <c r="X453" s="2"/>
      <c r="Y453" s="2"/>
    </row>
    <row r="454" spans="1:25" s="1" customFormat="1" x14ac:dyDescent="0.25">
      <c r="A454" s="5" t="s">
        <v>1</v>
      </c>
      <c r="B454" s="4">
        <v>128</v>
      </c>
      <c r="C454" s="33">
        <v>19</v>
      </c>
      <c r="D454" s="33">
        <v>20</v>
      </c>
      <c r="E454" s="33">
        <v>24</v>
      </c>
      <c r="F454" s="20"/>
      <c r="G454" s="20"/>
      <c r="H454" s="20"/>
      <c r="I454" s="20"/>
      <c r="J454" s="20"/>
      <c r="K454" s="20"/>
      <c r="L454" s="20"/>
      <c r="M454" s="20"/>
      <c r="N454" s="20"/>
      <c r="O454" s="2"/>
      <c r="P454" s="2"/>
      <c r="Q454" s="2"/>
      <c r="R454" s="2"/>
      <c r="S454" s="2"/>
      <c r="T454" s="2"/>
      <c r="U454" s="2"/>
      <c r="V454" s="2"/>
      <c r="W454" s="2"/>
      <c r="X454" s="2"/>
      <c r="Y454" s="2"/>
    </row>
    <row r="455" spans="1:25" s="1" customFormat="1" x14ac:dyDescent="0.25">
      <c r="A455" s="5" t="s">
        <v>0</v>
      </c>
      <c r="B455" s="4">
        <v>188</v>
      </c>
      <c r="C455" s="33">
        <v>19</v>
      </c>
      <c r="D455" s="33">
        <v>20</v>
      </c>
      <c r="E455" s="33">
        <v>21</v>
      </c>
      <c r="F455" s="20"/>
      <c r="G455" s="20"/>
      <c r="H455" s="20"/>
      <c r="I455" s="20"/>
      <c r="J455" s="20"/>
      <c r="K455" s="20"/>
      <c r="L455" s="20"/>
      <c r="M455" s="20"/>
      <c r="N455" s="20"/>
      <c r="O455" s="2"/>
      <c r="P455" s="2"/>
      <c r="Q455" s="2"/>
      <c r="R455" s="2"/>
      <c r="S455" s="2"/>
      <c r="T455" s="2"/>
      <c r="U455" s="2"/>
      <c r="V455" s="2"/>
      <c r="W455" s="2"/>
      <c r="X455" s="2"/>
      <c r="Y455" s="2"/>
    </row>
    <row r="456" spans="1:25" s="1" customFormat="1" x14ac:dyDescent="0.25">
      <c r="C456" s="18"/>
      <c r="D456" s="18"/>
      <c r="E456" s="18"/>
      <c r="F456" s="18"/>
      <c r="G456" s="18"/>
      <c r="H456" s="18"/>
      <c r="I456" s="18"/>
      <c r="J456" s="18"/>
      <c r="K456" s="18"/>
      <c r="L456" s="18"/>
      <c r="M456" s="18"/>
      <c r="N456" s="18"/>
    </row>
    <row r="457" spans="1:25" s="1" customFormat="1" x14ac:dyDescent="0.25">
      <c r="A457" s="1" t="s">
        <v>332</v>
      </c>
      <c r="C457" s="18"/>
      <c r="D457" s="18"/>
      <c r="E457" s="18"/>
      <c r="F457" s="18"/>
      <c r="G457" s="18"/>
      <c r="H457" s="18"/>
      <c r="I457" s="18"/>
      <c r="J457" s="18"/>
      <c r="K457" s="18"/>
      <c r="L457" s="18"/>
      <c r="M457" s="18"/>
      <c r="N457" s="18"/>
    </row>
    <row r="458" spans="1:25" s="1" customFormat="1" x14ac:dyDescent="0.25">
      <c r="C458" s="18"/>
      <c r="D458" s="18"/>
      <c r="E458" s="18"/>
      <c r="F458" s="18"/>
      <c r="G458" s="18"/>
      <c r="H458" s="18"/>
      <c r="I458" s="18"/>
      <c r="J458" s="18"/>
      <c r="K458" s="18"/>
      <c r="L458" s="18"/>
      <c r="M458" s="18"/>
      <c r="N458" s="18"/>
    </row>
    <row r="459" spans="1:25" s="1" customFormat="1" x14ac:dyDescent="0.25">
      <c r="A459" s="7" t="s">
        <v>16</v>
      </c>
      <c r="B459" s="7" t="s">
        <v>15</v>
      </c>
      <c r="C459" s="10" t="s">
        <v>75</v>
      </c>
      <c r="D459" s="10" t="s">
        <v>74</v>
      </c>
      <c r="E459" s="10" t="s">
        <v>73</v>
      </c>
      <c r="F459" s="9"/>
      <c r="G459" s="9"/>
      <c r="H459" s="9"/>
      <c r="I459" s="9"/>
      <c r="J459" s="9"/>
      <c r="K459" s="9"/>
      <c r="L459" s="9"/>
      <c r="M459" s="9"/>
      <c r="N459" s="9"/>
      <c r="O459" s="9"/>
      <c r="P459" s="9"/>
      <c r="Q459" s="9"/>
      <c r="R459" s="9"/>
      <c r="S459" s="9"/>
      <c r="T459" s="9"/>
      <c r="U459" s="9"/>
      <c r="V459" s="9"/>
      <c r="W459" s="9"/>
      <c r="X459" s="9"/>
      <c r="Y459" s="9"/>
    </row>
    <row r="460" spans="1:25" s="1" customFormat="1" x14ac:dyDescent="0.25">
      <c r="A460" s="6" t="s">
        <v>11</v>
      </c>
      <c r="B460" s="4">
        <v>946</v>
      </c>
      <c r="C460" s="33">
        <v>5</v>
      </c>
      <c r="D460" s="33">
        <v>9</v>
      </c>
      <c r="E460" s="33">
        <v>12</v>
      </c>
      <c r="F460" s="20"/>
      <c r="G460" s="20"/>
      <c r="H460" s="20"/>
      <c r="I460" s="20"/>
      <c r="J460" s="20"/>
      <c r="K460" s="20"/>
      <c r="L460" s="20"/>
      <c r="M460" s="20"/>
      <c r="N460" s="20"/>
      <c r="O460" s="2"/>
      <c r="P460" s="2"/>
      <c r="Q460" s="2"/>
      <c r="R460" s="2"/>
      <c r="S460" s="2"/>
      <c r="T460" s="2"/>
      <c r="U460" s="2"/>
      <c r="V460" s="2"/>
      <c r="W460" s="2"/>
      <c r="X460" s="2"/>
      <c r="Y460" s="2"/>
    </row>
    <row r="461" spans="1:25" s="1" customFormat="1" x14ac:dyDescent="0.25">
      <c r="A461" s="5" t="s">
        <v>10</v>
      </c>
      <c r="B461" s="4">
        <v>309</v>
      </c>
      <c r="C461" s="33">
        <v>5</v>
      </c>
      <c r="D461" s="33">
        <v>9</v>
      </c>
      <c r="E461" s="33">
        <v>12</v>
      </c>
      <c r="F461" s="20"/>
      <c r="G461" s="20"/>
      <c r="H461" s="20"/>
      <c r="I461" s="20"/>
      <c r="J461" s="20"/>
      <c r="K461" s="20"/>
      <c r="L461" s="20"/>
      <c r="M461" s="20"/>
      <c r="N461" s="20"/>
      <c r="O461" s="2"/>
      <c r="P461" s="2"/>
      <c r="Q461" s="2"/>
      <c r="R461" s="2"/>
      <c r="S461" s="2"/>
      <c r="T461" s="2"/>
      <c r="U461" s="2"/>
      <c r="V461" s="2"/>
      <c r="W461" s="2"/>
      <c r="X461" s="2"/>
      <c r="Y461" s="2"/>
    </row>
    <row r="462" spans="1:25" s="1" customFormat="1" x14ac:dyDescent="0.25">
      <c r="A462" s="5" t="s">
        <v>9</v>
      </c>
      <c r="B462" s="4">
        <v>218</v>
      </c>
      <c r="C462" s="33">
        <v>5</v>
      </c>
      <c r="D462" s="33">
        <v>7</v>
      </c>
      <c r="E462" s="33">
        <v>10</v>
      </c>
      <c r="F462" s="20"/>
      <c r="G462" s="20"/>
      <c r="H462" s="20"/>
      <c r="I462" s="20"/>
      <c r="J462" s="20"/>
      <c r="K462" s="20"/>
      <c r="L462" s="20"/>
      <c r="M462" s="20"/>
      <c r="N462" s="20"/>
      <c r="O462" s="2"/>
      <c r="P462" s="2"/>
      <c r="Q462" s="2"/>
      <c r="R462" s="2"/>
      <c r="S462" s="2"/>
      <c r="T462" s="2"/>
      <c r="U462" s="2"/>
      <c r="V462" s="2"/>
      <c r="W462" s="2"/>
      <c r="X462" s="2"/>
      <c r="Y462" s="2"/>
    </row>
    <row r="463" spans="1:25" s="1" customFormat="1" x14ac:dyDescent="0.25">
      <c r="A463" s="5" t="s">
        <v>8</v>
      </c>
      <c r="B463" s="4">
        <v>169</v>
      </c>
      <c r="C463" s="33">
        <v>5</v>
      </c>
      <c r="D463" s="33">
        <v>10</v>
      </c>
      <c r="E463" s="33">
        <v>12</v>
      </c>
      <c r="F463" s="20"/>
      <c r="G463" s="20"/>
      <c r="H463" s="20"/>
      <c r="I463" s="20"/>
      <c r="J463" s="20"/>
      <c r="K463" s="20"/>
      <c r="L463" s="20"/>
      <c r="M463" s="20"/>
      <c r="N463" s="20"/>
      <c r="O463" s="2"/>
      <c r="P463" s="2"/>
      <c r="Q463" s="2"/>
      <c r="R463" s="2"/>
      <c r="S463" s="2"/>
      <c r="T463" s="2"/>
      <c r="U463" s="2"/>
      <c r="V463" s="2"/>
      <c r="W463" s="2"/>
      <c r="X463" s="2"/>
      <c r="Y463" s="2"/>
    </row>
    <row r="464" spans="1:25" s="1" customFormat="1" x14ac:dyDescent="0.25">
      <c r="A464" s="5" t="s">
        <v>7</v>
      </c>
      <c r="B464" s="4">
        <v>91</v>
      </c>
      <c r="C464" s="33">
        <v>5.5</v>
      </c>
      <c r="D464" s="33">
        <v>10</v>
      </c>
      <c r="E464" s="33">
        <v>12</v>
      </c>
      <c r="F464" s="20"/>
      <c r="G464" s="20"/>
      <c r="H464" s="20"/>
      <c r="I464" s="20"/>
      <c r="J464" s="20"/>
      <c r="K464" s="20"/>
      <c r="L464" s="20"/>
      <c r="M464" s="20"/>
      <c r="N464" s="20"/>
      <c r="O464" s="2"/>
      <c r="P464" s="2"/>
      <c r="Q464" s="2"/>
      <c r="R464" s="2"/>
      <c r="S464" s="2"/>
      <c r="T464" s="2"/>
      <c r="U464" s="2"/>
      <c r="V464" s="2"/>
      <c r="W464" s="2"/>
      <c r="X464" s="2"/>
      <c r="Y464" s="2"/>
    </row>
    <row r="465" spans="1:25" s="1" customFormat="1" x14ac:dyDescent="0.25">
      <c r="A465" s="5" t="s">
        <v>6</v>
      </c>
      <c r="B465" s="4">
        <v>159</v>
      </c>
      <c r="C465" s="33">
        <v>5</v>
      </c>
      <c r="D465" s="33">
        <v>10</v>
      </c>
      <c r="E465" s="33">
        <v>12</v>
      </c>
      <c r="F465" s="20"/>
      <c r="G465" s="20"/>
      <c r="H465" s="20"/>
      <c r="I465" s="20"/>
      <c r="J465" s="20"/>
      <c r="K465" s="20"/>
      <c r="L465" s="20"/>
      <c r="M465" s="20"/>
      <c r="N465" s="20"/>
      <c r="O465" s="2"/>
      <c r="P465" s="2"/>
      <c r="Q465" s="2"/>
      <c r="R465" s="2"/>
      <c r="S465" s="2"/>
      <c r="T465" s="2"/>
      <c r="U465" s="2"/>
      <c r="V465" s="2"/>
      <c r="W465" s="2"/>
      <c r="X465" s="2"/>
      <c r="Y465" s="2"/>
    </row>
    <row r="466" spans="1:25" s="1" customFormat="1" x14ac:dyDescent="0.25">
      <c r="A466" s="5" t="s">
        <v>5</v>
      </c>
      <c r="B466" s="4">
        <v>460</v>
      </c>
      <c r="C466" s="33">
        <v>5</v>
      </c>
      <c r="D466" s="33">
        <v>6</v>
      </c>
      <c r="E466" s="33">
        <v>10</v>
      </c>
      <c r="F466" s="20"/>
      <c r="G466" s="20"/>
      <c r="H466" s="20"/>
      <c r="I466" s="20"/>
      <c r="J466" s="20"/>
      <c r="K466" s="20"/>
      <c r="L466" s="20"/>
      <c r="M466" s="20"/>
      <c r="N466" s="20"/>
      <c r="O466" s="2"/>
      <c r="P466" s="2"/>
      <c r="Q466" s="2"/>
      <c r="R466" s="2"/>
      <c r="S466" s="2"/>
      <c r="T466" s="2"/>
      <c r="U466" s="2"/>
      <c r="V466" s="2"/>
      <c r="W466" s="2"/>
      <c r="X466" s="2"/>
      <c r="Y466" s="2"/>
    </row>
    <row r="467" spans="1:25" s="1" customFormat="1" x14ac:dyDescent="0.25">
      <c r="A467" s="5" t="s">
        <v>4</v>
      </c>
      <c r="B467" s="4">
        <v>460</v>
      </c>
      <c r="C467" s="33">
        <v>8</v>
      </c>
      <c r="D467" s="33">
        <v>12</v>
      </c>
      <c r="E467" s="33">
        <v>12</v>
      </c>
      <c r="F467" s="20"/>
      <c r="G467" s="20"/>
      <c r="H467" s="20"/>
      <c r="I467" s="20"/>
      <c r="J467" s="20"/>
      <c r="K467" s="20"/>
      <c r="L467" s="20"/>
      <c r="M467" s="20"/>
      <c r="N467" s="20"/>
      <c r="O467" s="2"/>
      <c r="P467" s="2"/>
      <c r="Q467" s="2"/>
      <c r="R467" s="2"/>
      <c r="S467" s="2"/>
      <c r="T467" s="2"/>
      <c r="U467" s="2"/>
      <c r="V467" s="2"/>
      <c r="W467" s="2"/>
      <c r="X467" s="2"/>
      <c r="Y467" s="2"/>
    </row>
    <row r="468" spans="1:25" s="1" customFormat="1" x14ac:dyDescent="0.25">
      <c r="A468" s="5" t="s">
        <v>3</v>
      </c>
      <c r="B468" s="4">
        <v>261</v>
      </c>
      <c r="C468" s="33">
        <v>5</v>
      </c>
      <c r="D468" s="33">
        <v>8</v>
      </c>
      <c r="E468" s="33">
        <v>12</v>
      </c>
      <c r="F468" s="20"/>
      <c r="G468" s="20"/>
      <c r="H468" s="20"/>
      <c r="I468" s="20"/>
      <c r="J468" s="20"/>
      <c r="K468" s="20"/>
      <c r="L468" s="20"/>
      <c r="M468" s="20"/>
      <c r="N468" s="20"/>
      <c r="O468" s="2"/>
      <c r="P468" s="2"/>
      <c r="Q468" s="2"/>
      <c r="R468" s="2"/>
      <c r="S468" s="2"/>
      <c r="T468" s="2"/>
      <c r="U468" s="2"/>
      <c r="V468" s="2"/>
      <c r="W468" s="2"/>
      <c r="X468" s="2"/>
      <c r="Y468" s="2"/>
    </row>
    <row r="469" spans="1:25" s="1" customFormat="1" x14ac:dyDescent="0.25">
      <c r="A469" s="5" t="s">
        <v>2</v>
      </c>
      <c r="B469" s="4">
        <v>402</v>
      </c>
      <c r="C469" s="33">
        <v>5</v>
      </c>
      <c r="D469" s="33">
        <v>9</v>
      </c>
      <c r="E469" s="33">
        <v>12</v>
      </c>
      <c r="F469" s="20"/>
      <c r="G469" s="20"/>
      <c r="H469" s="20"/>
      <c r="I469" s="20"/>
      <c r="J469" s="20"/>
      <c r="K469" s="20"/>
      <c r="L469" s="20"/>
      <c r="M469" s="20"/>
      <c r="N469" s="20"/>
      <c r="O469" s="2"/>
      <c r="P469" s="2"/>
      <c r="Q469" s="2"/>
      <c r="R469" s="2"/>
      <c r="S469" s="2"/>
      <c r="T469" s="2"/>
      <c r="U469" s="2"/>
      <c r="V469" s="2"/>
      <c r="W469" s="2"/>
      <c r="X469" s="2"/>
      <c r="Y469" s="2"/>
    </row>
    <row r="470" spans="1:25" s="1" customFormat="1" x14ac:dyDescent="0.25">
      <c r="A470" s="5" t="s">
        <v>1</v>
      </c>
      <c r="B470" s="4">
        <v>114</v>
      </c>
      <c r="C470" s="33">
        <v>6</v>
      </c>
      <c r="D470" s="33">
        <v>10</v>
      </c>
      <c r="E470" s="33">
        <v>12</v>
      </c>
      <c r="F470" s="20"/>
      <c r="G470" s="20"/>
      <c r="H470" s="20"/>
      <c r="I470" s="20"/>
      <c r="J470" s="20"/>
      <c r="K470" s="20"/>
      <c r="L470" s="20"/>
      <c r="M470" s="20"/>
      <c r="N470" s="20"/>
      <c r="O470" s="2"/>
      <c r="P470" s="2"/>
      <c r="Q470" s="2"/>
      <c r="R470" s="2"/>
      <c r="S470" s="2"/>
      <c r="T470" s="2"/>
      <c r="U470" s="2"/>
      <c r="V470" s="2"/>
      <c r="W470" s="2"/>
      <c r="X470" s="2"/>
      <c r="Y470" s="2"/>
    </row>
    <row r="471" spans="1:25" s="1" customFormat="1" x14ac:dyDescent="0.25">
      <c r="A471" s="5" t="s">
        <v>0</v>
      </c>
      <c r="B471" s="4">
        <v>153</v>
      </c>
      <c r="C471" s="33">
        <v>6</v>
      </c>
      <c r="D471" s="33">
        <v>10</v>
      </c>
      <c r="E471" s="33">
        <v>12</v>
      </c>
      <c r="F471" s="20"/>
      <c r="G471" s="20"/>
      <c r="H471" s="20"/>
      <c r="I471" s="20"/>
      <c r="J471" s="20"/>
      <c r="K471" s="20"/>
      <c r="L471" s="20"/>
      <c r="M471" s="20"/>
      <c r="N471" s="20"/>
      <c r="O471" s="2"/>
      <c r="P471" s="2"/>
      <c r="Q471" s="2"/>
      <c r="R471" s="2"/>
      <c r="S471" s="2"/>
      <c r="T471" s="2"/>
      <c r="U471" s="2"/>
      <c r="V471" s="2"/>
      <c r="W471" s="2"/>
      <c r="X471" s="2"/>
      <c r="Y471" s="2"/>
    </row>
    <row r="472" spans="1:25" s="1" customFormat="1" x14ac:dyDescent="0.25">
      <c r="C472" s="18"/>
      <c r="D472" s="18"/>
      <c r="E472" s="18"/>
      <c r="F472" s="18"/>
      <c r="G472" s="18"/>
      <c r="H472" s="18"/>
      <c r="I472" s="18"/>
      <c r="J472" s="18"/>
      <c r="K472" s="18"/>
      <c r="L472" s="18"/>
      <c r="M472" s="18"/>
      <c r="N472" s="18"/>
    </row>
    <row r="473" spans="1:25" s="1" customFormat="1" x14ac:dyDescent="0.25">
      <c r="A473" s="1" t="s">
        <v>333</v>
      </c>
      <c r="C473" s="18"/>
      <c r="D473" s="18"/>
      <c r="E473" s="18"/>
      <c r="F473" s="18"/>
      <c r="G473" s="18"/>
      <c r="H473" s="18"/>
      <c r="I473" s="18"/>
      <c r="J473" s="18"/>
      <c r="K473" s="18"/>
      <c r="L473" s="18"/>
      <c r="M473" s="18"/>
      <c r="N473" s="18"/>
    </row>
    <row r="474" spans="1:25" s="1" customFormat="1" x14ac:dyDescent="0.25">
      <c r="C474" s="18"/>
      <c r="D474" s="18"/>
      <c r="E474" s="18"/>
      <c r="F474" s="18"/>
      <c r="G474" s="18"/>
      <c r="H474" s="18"/>
      <c r="I474" s="18"/>
      <c r="J474" s="18"/>
      <c r="K474" s="18"/>
      <c r="L474" s="18"/>
      <c r="M474" s="18"/>
      <c r="N474" s="18"/>
    </row>
    <row r="475" spans="1:25" s="1" customFormat="1" x14ac:dyDescent="0.25">
      <c r="A475" s="7" t="s">
        <v>16</v>
      </c>
      <c r="B475" s="7" t="s">
        <v>15</v>
      </c>
      <c r="C475" s="10" t="s">
        <v>75</v>
      </c>
      <c r="D475" s="10" t="s">
        <v>74</v>
      </c>
      <c r="E475" s="10" t="s">
        <v>73</v>
      </c>
      <c r="F475" s="9"/>
      <c r="G475" s="9"/>
      <c r="H475" s="9"/>
      <c r="I475" s="9"/>
      <c r="J475" s="9"/>
      <c r="K475" s="9"/>
      <c r="L475" s="9"/>
      <c r="M475" s="9"/>
      <c r="N475" s="9"/>
      <c r="O475" s="9"/>
      <c r="P475" s="9"/>
      <c r="Q475" s="9"/>
      <c r="R475" s="9"/>
      <c r="S475" s="9"/>
      <c r="T475" s="9"/>
      <c r="U475" s="9"/>
      <c r="V475" s="9"/>
      <c r="W475" s="9"/>
      <c r="X475" s="9"/>
      <c r="Y475" s="9"/>
    </row>
    <row r="476" spans="1:25" s="1" customFormat="1" x14ac:dyDescent="0.25">
      <c r="A476" s="6" t="s">
        <v>11</v>
      </c>
      <c r="B476" s="4">
        <v>499</v>
      </c>
      <c r="C476" s="33">
        <v>2</v>
      </c>
      <c r="D476" s="33">
        <v>3</v>
      </c>
      <c r="E476" s="33">
        <v>5</v>
      </c>
      <c r="F476" s="20"/>
      <c r="G476" s="20"/>
      <c r="H476" s="20"/>
      <c r="I476" s="20"/>
      <c r="J476" s="20"/>
      <c r="K476" s="20"/>
      <c r="L476" s="20"/>
      <c r="M476" s="20"/>
      <c r="N476" s="20"/>
      <c r="O476" s="2"/>
      <c r="P476" s="2"/>
      <c r="Q476" s="2"/>
      <c r="R476" s="2"/>
      <c r="S476" s="2"/>
      <c r="T476" s="2"/>
      <c r="U476" s="2"/>
      <c r="V476" s="2"/>
      <c r="W476" s="2"/>
      <c r="X476" s="2"/>
      <c r="Y476" s="2"/>
    </row>
    <row r="477" spans="1:25" s="1" customFormat="1" x14ac:dyDescent="0.25">
      <c r="A477" s="5" t="s">
        <v>10</v>
      </c>
      <c r="B477" s="4">
        <v>176</v>
      </c>
      <c r="C477" s="33">
        <v>2</v>
      </c>
      <c r="D477" s="33">
        <v>3</v>
      </c>
      <c r="E477" s="33">
        <v>5</v>
      </c>
      <c r="F477" s="20"/>
      <c r="G477" s="20"/>
      <c r="H477" s="20"/>
      <c r="I477" s="20"/>
      <c r="J477" s="20"/>
      <c r="K477" s="20"/>
      <c r="L477" s="20"/>
      <c r="M477" s="20"/>
      <c r="N477" s="20"/>
      <c r="O477" s="2"/>
      <c r="P477" s="2"/>
      <c r="Q477" s="2"/>
      <c r="R477" s="2"/>
      <c r="S477" s="2"/>
      <c r="T477" s="2"/>
      <c r="U477" s="2"/>
      <c r="V477" s="2"/>
      <c r="W477" s="2"/>
      <c r="X477" s="2"/>
      <c r="Y477" s="2"/>
    </row>
    <row r="478" spans="1:25" s="1" customFormat="1" x14ac:dyDescent="0.25">
      <c r="A478" s="5" t="s">
        <v>9</v>
      </c>
      <c r="B478" s="4">
        <v>133</v>
      </c>
      <c r="C478" s="33">
        <v>2</v>
      </c>
      <c r="D478" s="33">
        <v>3</v>
      </c>
      <c r="E478" s="33">
        <v>4</v>
      </c>
      <c r="F478" s="20"/>
      <c r="G478" s="20"/>
      <c r="H478" s="20"/>
      <c r="I478" s="20"/>
      <c r="J478" s="20"/>
      <c r="K478" s="20"/>
      <c r="L478" s="20"/>
      <c r="M478" s="20"/>
      <c r="N478" s="20"/>
      <c r="O478" s="2"/>
      <c r="P478" s="2"/>
      <c r="Q478" s="2"/>
      <c r="R478" s="2"/>
      <c r="S478" s="2"/>
      <c r="T478" s="2"/>
      <c r="U478" s="2"/>
      <c r="V478" s="2"/>
      <c r="W478" s="2"/>
      <c r="X478" s="2"/>
      <c r="Y478" s="2"/>
    </row>
    <row r="479" spans="1:25" s="1" customFormat="1" x14ac:dyDescent="0.25">
      <c r="A479" s="5" t="s">
        <v>8</v>
      </c>
      <c r="B479" s="4">
        <v>77</v>
      </c>
      <c r="C479" s="33">
        <v>2</v>
      </c>
      <c r="D479" s="33">
        <v>3</v>
      </c>
      <c r="E479" s="33">
        <v>5</v>
      </c>
      <c r="F479" s="20"/>
      <c r="G479" s="20"/>
      <c r="H479" s="20"/>
      <c r="I479" s="20"/>
      <c r="J479" s="20"/>
      <c r="K479" s="20"/>
      <c r="L479" s="20"/>
      <c r="M479" s="20"/>
      <c r="N479" s="20"/>
      <c r="O479" s="2"/>
      <c r="P479" s="2"/>
      <c r="Q479" s="2"/>
      <c r="R479" s="2"/>
      <c r="S479" s="2"/>
      <c r="T479" s="2"/>
      <c r="U479" s="2"/>
      <c r="V479" s="2"/>
      <c r="W479" s="2"/>
      <c r="X479" s="2"/>
      <c r="Y479" s="2"/>
    </row>
    <row r="480" spans="1:25" s="1" customFormat="1" x14ac:dyDescent="0.25">
      <c r="A480" s="5" t="s">
        <v>7</v>
      </c>
      <c r="B480" s="4">
        <v>43</v>
      </c>
      <c r="C480" s="33">
        <v>2</v>
      </c>
      <c r="D480" s="33">
        <v>3</v>
      </c>
      <c r="E480" s="33">
        <v>4</v>
      </c>
      <c r="F480" s="20"/>
      <c r="G480" s="20"/>
      <c r="H480" s="20"/>
      <c r="I480" s="20"/>
      <c r="J480" s="20"/>
      <c r="K480" s="20"/>
      <c r="L480" s="20"/>
      <c r="M480" s="20"/>
      <c r="N480" s="20"/>
      <c r="O480" s="2"/>
      <c r="P480" s="2"/>
      <c r="Q480" s="2"/>
      <c r="R480" s="2"/>
      <c r="S480" s="2"/>
      <c r="T480" s="2"/>
      <c r="U480" s="2"/>
      <c r="V480" s="2"/>
      <c r="W480" s="2"/>
      <c r="X480" s="2"/>
      <c r="Y480" s="2"/>
    </row>
    <row r="481" spans="1:25" s="1" customFormat="1" x14ac:dyDescent="0.25">
      <c r="A481" s="5" t="s">
        <v>6</v>
      </c>
      <c r="B481" s="4">
        <v>70</v>
      </c>
      <c r="C481" s="33">
        <v>2</v>
      </c>
      <c r="D481" s="33">
        <v>3</v>
      </c>
      <c r="E481" s="33">
        <v>5</v>
      </c>
      <c r="F481" s="20"/>
      <c r="G481" s="20"/>
      <c r="H481" s="20"/>
      <c r="I481" s="20"/>
      <c r="J481" s="20"/>
      <c r="K481" s="20"/>
      <c r="L481" s="20"/>
      <c r="M481" s="20"/>
      <c r="N481" s="20"/>
      <c r="O481" s="2"/>
      <c r="P481" s="2"/>
      <c r="Q481" s="2"/>
      <c r="R481" s="2"/>
      <c r="S481" s="2"/>
      <c r="T481" s="2"/>
      <c r="U481" s="2"/>
      <c r="V481" s="2"/>
      <c r="W481" s="2"/>
      <c r="X481" s="2"/>
      <c r="Y481" s="2"/>
    </row>
    <row r="482" spans="1:25" s="1" customFormat="1" x14ac:dyDescent="0.25">
      <c r="A482" s="5" t="s">
        <v>5</v>
      </c>
      <c r="B482" s="4">
        <v>220</v>
      </c>
      <c r="C482" s="33">
        <v>2</v>
      </c>
      <c r="D482" s="33">
        <v>3</v>
      </c>
      <c r="E482" s="33">
        <v>5</v>
      </c>
      <c r="F482" s="20"/>
      <c r="G482" s="20"/>
      <c r="H482" s="20"/>
      <c r="I482" s="20"/>
      <c r="J482" s="20"/>
      <c r="K482" s="20"/>
      <c r="L482" s="20"/>
      <c r="M482" s="20"/>
      <c r="N482" s="20"/>
      <c r="O482" s="2"/>
      <c r="P482" s="2"/>
      <c r="Q482" s="2"/>
      <c r="R482" s="2"/>
      <c r="S482" s="2"/>
      <c r="T482" s="2"/>
      <c r="U482" s="2"/>
      <c r="V482" s="2"/>
      <c r="W482" s="2"/>
      <c r="X482" s="2"/>
      <c r="Y482" s="2"/>
    </row>
    <row r="483" spans="1:25" s="1" customFormat="1" x14ac:dyDescent="0.25">
      <c r="A483" s="5" t="s">
        <v>4</v>
      </c>
      <c r="B483" s="4">
        <v>263</v>
      </c>
      <c r="C483" s="33">
        <v>2</v>
      </c>
      <c r="D483" s="33">
        <v>3</v>
      </c>
      <c r="E483" s="33">
        <v>4</v>
      </c>
      <c r="F483" s="20"/>
      <c r="G483" s="20"/>
      <c r="H483" s="20"/>
      <c r="I483" s="20"/>
      <c r="J483" s="20"/>
      <c r="K483" s="20"/>
      <c r="L483" s="20"/>
      <c r="M483" s="20"/>
      <c r="N483" s="20"/>
      <c r="O483" s="2"/>
      <c r="P483" s="2"/>
      <c r="Q483" s="2"/>
      <c r="R483" s="2"/>
      <c r="S483" s="2"/>
      <c r="T483" s="2"/>
      <c r="U483" s="2"/>
      <c r="V483" s="2"/>
      <c r="W483" s="2"/>
      <c r="X483" s="2"/>
      <c r="Y483" s="2"/>
    </row>
    <row r="484" spans="1:25" s="1" customFormat="1" x14ac:dyDescent="0.25">
      <c r="A484" s="5" t="s">
        <v>3</v>
      </c>
      <c r="B484" s="4">
        <v>127</v>
      </c>
      <c r="C484" s="33">
        <v>2</v>
      </c>
      <c r="D484" s="33">
        <v>3</v>
      </c>
      <c r="E484" s="33">
        <v>5</v>
      </c>
      <c r="F484" s="20"/>
      <c r="G484" s="20"/>
      <c r="H484" s="20"/>
      <c r="I484" s="20"/>
      <c r="J484" s="20"/>
      <c r="K484" s="20"/>
      <c r="L484" s="20"/>
      <c r="M484" s="20"/>
      <c r="N484" s="20"/>
      <c r="O484" s="2"/>
      <c r="P484" s="2"/>
      <c r="Q484" s="2"/>
      <c r="R484" s="2"/>
      <c r="S484" s="2"/>
      <c r="T484" s="2"/>
      <c r="U484" s="2"/>
      <c r="V484" s="2"/>
      <c r="W484" s="2"/>
      <c r="X484" s="2"/>
      <c r="Y484" s="2"/>
    </row>
    <row r="485" spans="1:25" s="1" customFormat="1" x14ac:dyDescent="0.25">
      <c r="A485" s="5" t="s">
        <v>2</v>
      </c>
      <c r="B485" s="4">
        <v>201</v>
      </c>
      <c r="C485" s="33">
        <v>2</v>
      </c>
      <c r="D485" s="33">
        <v>3</v>
      </c>
      <c r="E485" s="33">
        <v>5</v>
      </c>
      <c r="F485" s="20"/>
      <c r="G485" s="20"/>
      <c r="H485" s="20"/>
      <c r="I485" s="20"/>
      <c r="J485" s="20"/>
      <c r="K485" s="20"/>
      <c r="L485" s="20"/>
      <c r="M485" s="20"/>
      <c r="N485" s="20"/>
      <c r="O485" s="2"/>
      <c r="P485" s="2"/>
      <c r="Q485" s="2"/>
      <c r="R485" s="2"/>
      <c r="S485" s="2"/>
      <c r="T485" s="2"/>
      <c r="U485" s="2"/>
      <c r="V485" s="2"/>
      <c r="W485" s="2"/>
      <c r="X485" s="2"/>
      <c r="Y485" s="2"/>
    </row>
    <row r="486" spans="1:25" s="1" customFormat="1" x14ac:dyDescent="0.25">
      <c r="A486" s="5" t="s">
        <v>1</v>
      </c>
      <c r="B486" s="4">
        <v>58</v>
      </c>
      <c r="C486" s="33">
        <v>2</v>
      </c>
      <c r="D486" s="33">
        <v>3</v>
      </c>
      <c r="E486" s="33">
        <v>4</v>
      </c>
      <c r="F486" s="20"/>
      <c r="G486" s="20"/>
      <c r="H486" s="20"/>
      <c r="I486" s="20"/>
      <c r="J486" s="20"/>
      <c r="K486" s="20"/>
      <c r="L486" s="20"/>
      <c r="M486" s="20"/>
      <c r="N486" s="20"/>
      <c r="O486" s="2"/>
      <c r="P486" s="2"/>
      <c r="Q486" s="2"/>
      <c r="R486" s="2"/>
      <c r="S486" s="2"/>
      <c r="T486" s="2"/>
      <c r="U486" s="2"/>
      <c r="V486" s="2"/>
      <c r="W486" s="2"/>
      <c r="X486" s="2"/>
      <c r="Y486" s="2"/>
    </row>
    <row r="487" spans="1:25" s="1" customFormat="1" x14ac:dyDescent="0.25">
      <c r="A487" s="5" t="s">
        <v>0</v>
      </c>
      <c r="B487" s="4">
        <v>102</v>
      </c>
      <c r="C487" s="33">
        <v>2</v>
      </c>
      <c r="D487" s="33">
        <v>3</v>
      </c>
      <c r="E487" s="33">
        <v>5</v>
      </c>
      <c r="F487" s="20"/>
      <c r="G487" s="20"/>
      <c r="H487" s="20"/>
      <c r="I487" s="20"/>
      <c r="J487" s="20"/>
      <c r="K487" s="20"/>
      <c r="L487" s="20"/>
      <c r="M487" s="20"/>
      <c r="N487" s="20"/>
      <c r="O487" s="2"/>
      <c r="P487" s="2"/>
      <c r="Q487" s="2"/>
      <c r="R487" s="2"/>
      <c r="S487" s="2"/>
      <c r="T487" s="2"/>
      <c r="U487" s="2"/>
      <c r="V487" s="2"/>
      <c r="W487" s="2"/>
      <c r="X487" s="2"/>
      <c r="Y487" s="2"/>
    </row>
    <row r="488" spans="1:25" s="1" customFormat="1" x14ac:dyDescent="0.25">
      <c r="C488" s="18"/>
      <c r="D488" s="18"/>
      <c r="E488" s="18"/>
      <c r="F488" s="18"/>
      <c r="G488" s="18"/>
      <c r="H488" s="18"/>
      <c r="I488" s="18"/>
      <c r="J488" s="18"/>
      <c r="K488" s="18"/>
      <c r="L488" s="18"/>
      <c r="M488" s="18"/>
      <c r="N488" s="18"/>
    </row>
    <row r="489" spans="1:25" s="1" customFormat="1" x14ac:dyDescent="0.25">
      <c r="A489" s="1" t="s">
        <v>334</v>
      </c>
      <c r="C489" s="18"/>
      <c r="D489" s="18"/>
      <c r="E489" s="18"/>
      <c r="F489" s="18"/>
      <c r="G489" s="18"/>
      <c r="H489" s="18"/>
      <c r="I489" s="18"/>
      <c r="J489" s="18"/>
      <c r="K489" s="18"/>
      <c r="L489" s="18"/>
      <c r="M489" s="18"/>
      <c r="N489" s="18"/>
    </row>
    <row r="490" spans="1:25" s="1" customFormat="1" x14ac:dyDescent="0.25">
      <c r="C490" s="18"/>
      <c r="D490" s="18"/>
      <c r="E490" s="18"/>
      <c r="F490" s="18"/>
      <c r="G490" s="18"/>
      <c r="H490" s="18"/>
      <c r="I490" s="18"/>
      <c r="J490" s="18"/>
      <c r="K490" s="18"/>
      <c r="L490" s="18"/>
      <c r="M490" s="18"/>
      <c r="N490" s="18"/>
    </row>
    <row r="491" spans="1:25" s="1" customFormat="1" x14ac:dyDescent="0.25">
      <c r="A491" s="7" t="s">
        <v>16</v>
      </c>
      <c r="B491" s="7" t="s">
        <v>15</v>
      </c>
      <c r="C491" s="10" t="s">
        <v>75</v>
      </c>
      <c r="D491" s="10" t="s">
        <v>74</v>
      </c>
      <c r="E491" s="10" t="s">
        <v>73</v>
      </c>
      <c r="F491" s="9"/>
      <c r="G491" s="9"/>
      <c r="H491" s="9"/>
      <c r="I491" s="9"/>
      <c r="J491" s="9"/>
      <c r="K491" s="9"/>
      <c r="L491" s="9"/>
      <c r="M491" s="9"/>
      <c r="N491" s="9"/>
      <c r="O491" s="9"/>
      <c r="P491" s="9"/>
      <c r="Q491" s="9"/>
      <c r="R491" s="9"/>
      <c r="S491" s="9"/>
      <c r="T491" s="9"/>
      <c r="U491" s="9"/>
      <c r="V491" s="9"/>
      <c r="W491" s="9"/>
      <c r="X491" s="9"/>
      <c r="Y491" s="9"/>
    </row>
    <row r="492" spans="1:25" s="1" customFormat="1" x14ac:dyDescent="0.25">
      <c r="A492" s="6" t="s">
        <v>11</v>
      </c>
      <c r="B492" s="4">
        <v>1049</v>
      </c>
      <c r="C492" s="33">
        <v>20</v>
      </c>
      <c r="D492" s="33">
        <v>20</v>
      </c>
      <c r="E492" s="33">
        <v>25</v>
      </c>
      <c r="F492" s="20"/>
      <c r="G492" s="20"/>
      <c r="H492" s="20"/>
      <c r="I492" s="20"/>
      <c r="J492" s="20"/>
      <c r="K492" s="20"/>
      <c r="L492" s="20"/>
      <c r="M492" s="20"/>
      <c r="N492" s="20"/>
      <c r="O492" s="2"/>
      <c r="P492" s="2"/>
      <c r="Q492" s="2"/>
      <c r="R492" s="2"/>
      <c r="S492" s="2"/>
      <c r="T492" s="2"/>
      <c r="U492" s="2"/>
      <c r="V492" s="2"/>
      <c r="W492" s="2"/>
      <c r="X492" s="2"/>
      <c r="Y492" s="2"/>
    </row>
    <row r="493" spans="1:25" s="1" customFormat="1" x14ac:dyDescent="0.25">
      <c r="A493" s="5" t="s">
        <v>10</v>
      </c>
      <c r="B493" s="4">
        <v>363</v>
      </c>
      <c r="C493" s="33">
        <v>20</v>
      </c>
      <c r="D493" s="33">
        <v>20</v>
      </c>
      <c r="E493" s="33">
        <v>25</v>
      </c>
      <c r="F493" s="20"/>
      <c r="G493" s="20"/>
      <c r="H493" s="20"/>
      <c r="I493" s="20"/>
      <c r="J493" s="20"/>
      <c r="K493" s="20"/>
      <c r="L493" s="20"/>
      <c r="M493" s="20"/>
      <c r="N493" s="20"/>
      <c r="O493" s="2"/>
      <c r="P493" s="2"/>
      <c r="Q493" s="2"/>
      <c r="R493" s="2"/>
      <c r="S493" s="2"/>
      <c r="T493" s="2"/>
      <c r="U493" s="2"/>
      <c r="V493" s="2"/>
      <c r="W493" s="2"/>
      <c r="X493" s="2"/>
      <c r="Y493" s="2"/>
    </row>
    <row r="494" spans="1:25" s="1" customFormat="1" x14ac:dyDescent="0.25">
      <c r="A494" s="5" t="s">
        <v>9</v>
      </c>
      <c r="B494" s="4">
        <v>234</v>
      </c>
      <c r="C494" s="33">
        <v>20</v>
      </c>
      <c r="D494" s="33">
        <v>20</v>
      </c>
      <c r="E494" s="33">
        <v>25</v>
      </c>
      <c r="F494" s="20"/>
      <c r="G494" s="20"/>
      <c r="H494" s="20"/>
      <c r="I494" s="20"/>
      <c r="J494" s="20"/>
      <c r="K494" s="20"/>
      <c r="L494" s="20"/>
      <c r="M494" s="20"/>
      <c r="N494" s="20"/>
      <c r="O494" s="2"/>
      <c r="P494" s="2"/>
      <c r="Q494" s="2"/>
      <c r="R494" s="2"/>
      <c r="S494" s="2"/>
      <c r="T494" s="2"/>
      <c r="U494" s="2"/>
      <c r="V494" s="2"/>
      <c r="W494" s="2"/>
      <c r="X494" s="2"/>
      <c r="Y494" s="2"/>
    </row>
    <row r="495" spans="1:25" s="1" customFormat="1" x14ac:dyDescent="0.25">
      <c r="A495" s="5" t="s">
        <v>8</v>
      </c>
      <c r="B495" s="4">
        <v>184</v>
      </c>
      <c r="C495" s="33">
        <v>20</v>
      </c>
      <c r="D495" s="33">
        <v>20</v>
      </c>
      <c r="E495" s="33">
        <v>25</v>
      </c>
      <c r="F495" s="20"/>
      <c r="G495" s="20"/>
      <c r="H495" s="20"/>
      <c r="I495" s="20"/>
      <c r="J495" s="20"/>
      <c r="K495" s="20"/>
      <c r="L495" s="20"/>
      <c r="M495" s="20"/>
      <c r="N495" s="20"/>
      <c r="O495" s="2"/>
      <c r="P495" s="2"/>
      <c r="Q495" s="2"/>
      <c r="R495" s="2"/>
      <c r="S495" s="2"/>
      <c r="T495" s="2"/>
      <c r="U495" s="2"/>
      <c r="V495" s="2"/>
      <c r="W495" s="2"/>
      <c r="X495" s="2"/>
      <c r="Y495" s="2"/>
    </row>
    <row r="496" spans="1:25" s="1" customFormat="1" x14ac:dyDescent="0.25">
      <c r="A496" s="5" t="s">
        <v>7</v>
      </c>
      <c r="B496" s="4">
        <v>107</v>
      </c>
      <c r="C496" s="33">
        <v>18</v>
      </c>
      <c r="D496" s="33">
        <v>20</v>
      </c>
      <c r="E496" s="33">
        <v>23.5</v>
      </c>
      <c r="F496" s="20"/>
      <c r="G496" s="20"/>
      <c r="H496" s="20"/>
      <c r="I496" s="20"/>
      <c r="J496" s="20"/>
      <c r="K496" s="20"/>
      <c r="L496" s="20"/>
      <c r="M496" s="20"/>
      <c r="N496" s="20"/>
      <c r="O496" s="2"/>
      <c r="P496" s="2"/>
      <c r="Q496" s="2"/>
      <c r="R496" s="2"/>
      <c r="S496" s="2"/>
      <c r="T496" s="2"/>
      <c r="U496" s="2"/>
      <c r="V496" s="2"/>
      <c r="W496" s="2"/>
      <c r="X496" s="2"/>
      <c r="Y496" s="2"/>
    </row>
    <row r="497" spans="1:25" s="1" customFormat="1" x14ac:dyDescent="0.25">
      <c r="A497" s="5" t="s">
        <v>6</v>
      </c>
      <c r="B497" s="4">
        <v>161</v>
      </c>
      <c r="C497" s="33">
        <v>19</v>
      </c>
      <c r="D497" s="33">
        <v>20</v>
      </c>
      <c r="E497" s="33">
        <v>24</v>
      </c>
      <c r="F497" s="20"/>
      <c r="G497" s="20"/>
      <c r="H497" s="20"/>
      <c r="I497" s="20"/>
      <c r="J497" s="20"/>
      <c r="K497" s="20"/>
      <c r="L497" s="20"/>
      <c r="M497" s="20"/>
      <c r="N497" s="20"/>
      <c r="O497" s="2"/>
      <c r="P497" s="2"/>
      <c r="Q497" s="2"/>
      <c r="R497" s="2"/>
      <c r="S497" s="2"/>
      <c r="T497" s="2"/>
      <c r="U497" s="2"/>
      <c r="V497" s="2"/>
      <c r="W497" s="2"/>
      <c r="X497" s="2"/>
      <c r="Y497" s="2"/>
    </row>
    <row r="498" spans="1:25" s="1" customFormat="1" x14ac:dyDescent="0.25">
      <c r="A498" s="5" t="s">
        <v>5</v>
      </c>
      <c r="B498" s="4">
        <v>548</v>
      </c>
      <c r="C498" s="33">
        <v>20</v>
      </c>
      <c r="D498" s="33">
        <v>20</v>
      </c>
      <c r="E498" s="33">
        <v>25</v>
      </c>
      <c r="F498" s="20"/>
      <c r="G498" s="20"/>
      <c r="H498" s="20"/>
      <c r="I498" s="20"/>
      <c r="J498" s="20"/>
      <c r="K498" s="20"/>
      <c r="L498" s="20"/>
      <c r="M498" s="20"/>
      <c r="N498" s="20"/>
      <c r="O498" s="2"/>
      <c r="P498" s="2"/>
      <c r="Q498" s="2"/>
      <c r="R498" s="2"/>
      <c r="S498" s="2"/>
      <c r="T498" s="2"/>
      <c r="U498" s="2"/>
      <c r="V498" s="2"/>
      <c r="W498" s="2"/>
      <c r="X498" s="2"/>
      <c r="Y498" s="2"/>
    </row>
    <row r="499" spans="1:25" s="1" customFormat="1" x14ac:dyDescent="0.25">
      <c r="A499" s="5" t="s">
        <v>4</v>
      </c>
      <c r="B499" s="4">
        <v>474</v>
      </c>
      <c r="C499" s="33">
        <v>20</v>
      </c>
      <c r="D499" s="33">
        <v>21</v>
      </c>
      <c r="E499" s="33">
        <v>25</v>
      </c>
      <c r="F499" s="20"/>
      <c r="G499" s="20"/>
      <c r="H499" s="20"/>
      <c r="I499" s="20"/>
      <c r="J499" s="20"/>
      <c r="K499" s="20"/>
      <c r="L499" s="20"/>
      <c r="M499" s="20"/>
      <c r="N499" s="20"/>
      <c r="O499" s="2"/>
      <c r="P499" s="2"/>
      <c r="Q499" s="2"/>
      <c r="R499" s="2"/>
      <c r="S499" s="2"/>
      <c r="T499" s="2"/>
      <c r="U499" s="2"/>
      <c r="V499" s="2"/>
      <c r="W499" s="2"/>
      <c r="X499" s="2"/>
      <c r="Y499" s="2"/>
    </row>
    <row r="500" spans="1:25" s="1" customFormat="1" x14ac:dyDescent="0.25">
      <c r="A500" s="5" t="s">
        <v>3</v>
      </c>
      <c r="B500" s="4">
        <v>281</v>
      </c>
      <c r="C500" s="33">
        <v>20</v>
      </c>
      <c r="D500" s="33">
        <v>20</v>
      </c>
      <c r="E500" s="33">
        <v>25</v>
      </c>
      <c r="F500" s="20"/>
      <c r="G500" s="20"/>
      <c r="H500" s="20"/>
      <c r="I500" s="20"/>
      <c r="J500" s="20"/>
      <c r="K500" s="20"/>
      <c r="L500" s="20"/>
      <c r="M500" s="20"/>
      <c r="N500" s="20"/>
      <c r="O500" s="2"/>
      <c r="P500" s="2"/>
      <c r="Q500" s="2"/>
      <c r="R500" s="2"/>
      <c r="S500" s="2"/>
      <c r="T500" s="2"/>
      <c r="U500" s="2"/>
      <c r="V500" s="2"/>
      <c r="W500" s="2"/>
      <c r="X500" s="2"/>
      <c r="Y500" s="2"/>
    </row>
    <row r="501" spans="1:25" s="1" customFormat="1" x14ac:dyDescent="0.25">
      <c r="A501" s="5" t="s">
        <v>2</v>
      </c>
      <c r="B501" s="4">
        <v>445</v>
      </c>
      <c r="C501" s="33">
        <v>20</v>
      </c>
      <c r="D501" s="33">
        <v>20</v>
      </c>
      <c r="E501" s="33">
        <v>25</v>
      </c>
      <c r="F501" s="20"/>
      <c r="G501" s="20"/>
      <c r="H501" s="20"/>
      <c r="I501" s="20"/>
      <c r="J501" s="20"/>
      <c r="K501" s="20"/>
      <c r="L501" s="20"/>
      <c r="M501" s="20"/>
      <c r="N501" s="20"/>
      <c r="O501" s="2"/>
      <c r="P501" s="2"/>
      <c r="Q501" s="2"/>
      <c r="R501" s="2"/>
      <c r="S501" s="2"/>
      <c r="T501" s="2"/>
      <c r="U501" s="2"/>
      <c r="V501" s="2"/>
      <c r="W501" s="2"/>
      <c r="X501" s="2"/>
      <c r="Y501" s="2"/>
    </row>
    <row r="502" spans="1:25" s="1" customFormat="1" x14ac:dyDescent="0.25">
      <c r="A502" s="5" t="s">
        <v>1</v>
      </c>
      <c r="B502" s="4">
        <v>126</v>
      </c>
      <c r="C502" s="33">
        <v>20</v>
      </c>
      <c r="D502" s="33">
        <v>21</v>
      </c>
      <c r="E502" s="33">
        <v>25</v>
      </c>
      <c r="F502" s="20"/>
      <c r="G502" s="20"/>
      <c r="H502" s="20"/>
      <c r="I502" s="20"/>
      <c r="J502" s="20"/>
      <c r="K502" s="20"/>
      <c r="L502" s="20"/>
      <c r="M502" s="20"/>
      <c r="N502" s="20"/>
      <c r="O502" s="2"/>
      <c r="P502" s="2"/>
      <c r="Q502" s="2"/>
      <c r="R502" s="2"/>
      <c r="S502" s="2"/>
      <c r="T502" s="2"/>
      <c r="U502" s="2"/>
      <c r="V502" s="2"/>
      <c r="W502" s="2"/>
      <c r="X502" s="2"/>
      <c r="Y502" s="2"/>
    </row>
    <row r="503" spans="1:25" s="1" customFormat="1" x14ac:dyDescent="0.25">
      <c r="A503" s="5" t="s">
        <v>0</v>
      </c>
      <c r="B503" s="4">
        <v>180</v>
      </c>
      <c r="C503" s="33">
        <v>20</v>
      </c>
      <c r="D503" s="33">
        <v>20</v>
      </c>
      <c r="E503" s="33">
        <v>25</v>
      </c>
      <c r="F503" s="20"/>
      <c r="G503" s="20"/>
      <c r="H503" s="20"/>
      <c r="I503" s="20"/>
      <c r="J503" s="20"/>
      <c r="K503" s="20"/>
      <c r="L503" s="20"/>
      <c r="M503" s="20"/>
      <c r="N503" s="20"/>
      <c r="O503" s="2"/>
      <c r="P503" s="2"/>
      <c r="Q503" s="2"/>
      <c r="R503" s="2"/>
      <c r="S503" s="2"/>
      <c r="T503" s="2"/>
      <c r="U503" s="2"/>
      <c r="V503" s="2"/>
      <c r="W503" s="2"/>
      <c r="X503" s="2"/>
      <c r="Y503" s="2"/>
    </row>
    <row r="504" spans="1:25" s="1" customFormat="1" x14ac:dyDescent="0.25">
      <c r="C504" s="18"/>
      <c r="D504" s="18"/>
      <c r="E504" s="18"/>
      <c r="F504" s="18"/>
      <c r="G504" s="18"/>
      <c r="H504" s="18"/>
      <c r="I504" s="18"/>
      <c r="J504" s="18"/>
      <c r="K504" s="18"/>
      <c r="L504" s="18"/>
      <c r="M504" s="18"/>
      <c r="N504" s="18"/>
    </row>
    <row r="505" spans="1:25" s="1" customFormat="1" x14ac:dyDescent="0.25">
      <c r="A505" s="1" t="s">
        <v>335</v>
      </c>
      <c r="C505" s="18"/>
      <c r="D505" s="18"/>
      <c r="E505" s="18"/>
      <c r="F505" s="18"/>
      <c r="G505" s="18"/>
      <c r="H505" s="18"/>
      <c r="I505" s="18"/>
      <c r="J505" s="18"/>
      <c r="K505" s="18"/>
      <c r="L505" s="18"/>
      <c r="M505" s="18"/>
      <c r="N505" s="18"/>
    </row>
    <row r="506" spans="1:25" s="1" customFormat="1" x14ac:dyDescent="0.25">
      <c r="C506" s="18"/>
      <c r="D506" s="18"/>
      <c r="E506" s="18"/>
      <c r="F506" s="18"/>
      <c r="G506" s="18"/>
      <c r="H506" s="18"/>
      <c r="I506" s="18"/>
      <c r="J506" s="18"/>
      <c r="K506" s="18"/>
      <c r="L506" s="18"/>
      <c r="M506" s="18"/>
      <c r="N506" s="18"/>
    </row>
    <row r="507" spans="1:25" s="1" customFormat="1" x14ac:dyDescent="0.25">
      <c r="A507" s="7" t="s">
        <v>16</v>
      </c>
      <c r="B507" s="7" t="s">
        <v>15</v>
      </c>
      <c r="C507" s="10" t="s">
        <v>75</v>
      </c>
      <c r="D507" s="10" t="s">
        <v>74</v>
      </c>
      <c r="E507" s="10" t="s">
        <v>73</v>
      </c>
      <c r="F507" s="9"/>
      <c r="G507" s="9"/>
      <c r="H507" s="9"/>
      <c r="I507" s="9"/>
      <c r="J507" s="9"/>
      <c r="K507" s="9"/>
      <c r="L507" s="9"/>
      <c r="M507" s="9"/>
      <c r="N507" s="9"/>
      <c r="O507" s="9"/>
      <c r="P507" s="9"/>
      <c r="Q507" s="9"/>
      <c r="R507" s="9"/>
      <c r="S507" s="9"/>
      <c r="T507" s="9"/>
      <c r="U507" s="9"/>
      <c r="V507" s="9"/>
      <c r="W507" s="9"/>
      <c r="X507" s="9"/>
      <c r="Y507" s="9"/>
    </row>
    <row r="508" spans="1:25" s="1" customFormat="1" x14ac:dyDescent="0.25">
      <c r="A508" s="6" t="s">
        <v>11</v>
      </c>
      <c r="B508" s="4">
        <v>918</v>
      </c>
      <c r="C508" s="33">
        <v>5</v>
      </c>
      <c r="D508" s="33">
        <v>9</v>
      </c>
      <c r="E508" s="33">
        <v>12</v>
      </c>
      <c r="F508" s="20"/>
      <c r="G508" s="20"/>
      <c r="H508" s="20"/>
      <c r="I508" s="20"/>
      <c r="J508" s="20"/>
      <c r="K508" s="20"/>
      <c r="L508" s="20"/>
      <c r="M508" s="20"/>
      <c r="N508" s="20"/>
      <c r="O508" s="2"/>
      <c r="P508" s="2"/>
      <c r="Q508" s="2"/>
      <c r="R508" s="2"/>
      <c r="S508" s="2"/>
      <c r="T508" s="2"/>
      <c r="U508" s="2"/>
      <c r="V508" s="2"/>
      <c r="W508" s="2"/>
      <c r="X508" s="2"/>
      <c r="Y508" s="2"/>
    </row>
    <row r="509" spans="1:25" s="1" customFormat="1" x14ac:dyDescent="0.25">
      <c r="A509" s="5" t="s">
        <v>10</v>
      </c>
      <c r="B509" s="4">
        <v>301</v>
      </c>
      <c r="C509" s="33">
        <v>5</v>
      </c>
      <c r="D509" s="33">
        <v>9</v>
      </c>
      <c r="E509" s="33">
        <v>12</v>
      </c>
      <c r="F509" s="20"/>
      <c r="G509" s="20"/>
      <c r="H509" s="20"/>
      <c r="I509" s="20"/>
      <c r="J509" s="20"/>
      <c r="K509" s="20"/>
      <c r="L509" s="20"/>
      <c r="M509" s="20"/>
      <c r="N509" s="20"/>
      <c r="O509" s="2"/>
      <c r="P509" s="2"/>
      <c r="Q509" s="2"/>
      <c r="R509" s="2"/>
      <c r="S509" s="2"/>
      <c r="T509" s="2"/>
      <c r="U509" s="2"/>
      <c r="V509" s="2"/>
      <c r="W509" s="2"/>
      <c r="X509" s="2"/>
      <c r="Y509" s="2"/>
    </row>
    <row r="510" spans="1:25" s="1" customFormat="1" x14ac:dyDescent="0.25">
      <c r="A510" s="5" t="s">
        <v>9</v>
      </c>
      <c r="B510" s="4">
        <v>210</v>
      </c>
      <c r="C510" s="33">
        <v>5</v>
      </c>
      <c r="D510" s="33">
        <v>7</v>
      </c>
      <c r="E510" s="33">
        <v>10</v>
      </c>
      <c r="F510" s="20"/>
      <c r="G510" s="20"/>
      <c r="H510" s="20"/>
      <c r="I510" s="20"/>
      <c r="J510" s="20"/>
      <c r="K510" s="20"/>
      <c r="L510" s="20"/>
      <c r="M510" s="20"/>
      <c r="N510" s="20"/>
      <c r="O510" s="2"/>
      <c r="P510" s="2"/>
      <c r="Q510" s="2"/>
      <c r="R510" s="2"/>
      <c r="S510" s="2"/>
      <c r="T510" s="2"/>
      <c r="U510" s="2"/>
      <c r="V510" s="2"/>
      <c r="W510" s="2"/>
      <c r="X510" s="2"/>
      <c r="Y510" s="2"/>
    </row>
    <row r="511" spans="1:25" s="1" customFormat="1" x14ac:dyDescent="0.25">
      <c r="A511" s="5" t="s">
        <v>8</v>
      </c>
      <c r="B511" s="4">
        <v>163</v>
      </c>
      <c r="C511" s="33">
        <v>5</v>
      </c>
      <c r="D511" s="33">
        <v>10</v>
      </c>
      <c r="E511" s="33">
        <v>12</v>
      </c>
      <c r="F511" s="20"/>
      <c r="G511" s="20"/>
      <c r="H511" s="20"/>
      <c r="I511" s="20"/>
      <c r="J511" s="20"/>
      <c r="K511" s="20"/>
      <c r="L511" s="20"/>
      <c r="M511" s="20"/>
      <c r="N511" s="20"/>
      <c r="O511" s="2"/>
      <c r="P511" s="2"/>
      <c r="Q511" s="2"/>
      <c r="R511" s="2"/>
      <c r="S511" s="2"/>
      <c r="T511" s="2"/>
      <c r="U511" s="2"/>
      <c r="V511" s="2"/>
      <c r="W511" s="2"/>
      <c r="X511" s="2"/>
      <c r="Y511" s="2"/>
    </row>
    <row r="512" spans="1:25" s="1" customFormat="1" x14ac:dyDescent="0.25">
      <c r="A512" s="5" t="s">
        <v>7</v>
      </c>
      <c r="B512" s="4">
        <v>88</v>
      </c>
      <c r="C512" s="33">
        <v>5.75</v>
      </c>
      <c r="D512" s="33">
        <v>10</v>
      </c>
      <c r="E512" s="33">
        <v>12</v>
      </c>
      <c r="F512" s="20"/>
      <c r="G512" s="20"/>
      <c r="H512" s="20"/>
      <c r="I512" s="20"/>
      <c r="J512" s="20"/>
      <c r="K512" s="20"/>
      <c r="L512" s="20"/>
      <c r="M512" s="20"/>
      <c r="N512" s="20"/>
      <c r="O512" s="2"/>
      <c r="P512" s="2"/>
      <c r="Q512" s="2"/>
      <c r="R512" s="2"/>
      <c r="S512" s="2"/>
      <c r="T512" s="2"/>
      <c r="U512" s="2"/>
      <c r="V512" s="2"/>
      <c r="W512" s="2"/>
      <c r="X512" s="2"/>
      <c r="Y512" s="2"/>
    </row>
    <row r="513" spans="1:25" s="1" customFormat="1" x14ac:dyDescent="0.25">
      <c r="A513" s="5" t="s">
        <v>6</v>
      </c>
      <c r="B513" s="4">
        <v>156</v>
      </c>
      <c r="C513" s="33">
        <v>5</v>
      </c>
      <c r="D513" s="33">
        <v>10</v>
      </c>
      <c r="E513" s="33">
        <v>12</v>
      </c>
      <c r="F513" s="20"/>
      <c r="G513" s="20"/>
      <c r="H513" s="20"/>
      <c r="I513" s="20"/>
      <c r="J513" s="20"/>
      <c r="K513" s="20"/>
      <c r="L513" s="20"/>
      <c r="M513" s="20"/>
      <c r="N513" s="20"/>
      <c r="O513" s="2"/>
      <c r="P513" s="2"/>
      <c r="Q513" s="2"/>
      <c r="R513" s="2"/>
      <c r="S513" s="2"/>
      <c r="T513" s="2"/>
      <c r="U513" s="2"/>
      <c r="V513" s="2"/>
      <c r="W513" s="2"/>
      <c r="X513" s="2"/>
      <c r="Y513" s="2"/>
    </row>
    <row r="514" spans="1:25" s="1" customFormat="1" x14ac:dyDescent="0.25">
      <c r="A514" s="5" t="s">
        <v>5</v>
      </c>
      <c r="B514" s="4">
        <v>444</v>
      </c>
      <c r="C514" s="33">
        <v>5</v>
      </c>
      <c r="D514" s="33">
        <v>6</v>
      </c>
      <c r="E514" s="33">
        <v>9.25</v>
      </c>
      <c r="F514" s="20"/>
      <c r="G514" s="20"/>
      <c r="H514" s="20"/>
      <c r="I514" s="20"/>
      <c r="J514" s="20"/>
      <c r="K514" s="20"/>
      <c r="L514" s="20"/>
      <c r="M514" s="20"/>
      <c r="N514" s="20"/>
      <c r="O514" s="2"/>
      <c r="P514" s="2"/>
      <c r="Q514" s="2"/>
      <c r="R514" s="2"/>
      <c r="S514" s="2"/>
      <c r="T514" s="2"/>
      <c r="U514" s="2"/>
      <c r="V514" s="2"/>
      <c r="W514" s="2"/>
      <c r="X514" s="2"/>
      <c r="Y514" s="2"/>
    </row>
    <row r="515" spans="1:25" s="1" customFormat="1" x14ac:dyDescent="0.25">
      <c r="A515" s="5" t="s">
        <v>4</v>
      </c>
      <c r="B515" s="4">
        <v>449</v>
      </c>
      <c r="C515" s="33">
        <v>8</v>
      </c>
      <c r="D515" s="33">
        <v>12</v>
      </c>
      <c r="E515" s="33">
        <v>12</v>
      </c>
      <c r="F515" s="20"/>
      <c r="G515" s="20"/>
      <c r="H515" s="20"/>
      <c r="I515" s="20"/>
      <c r="J515" s="20"/>
      <c r="K515" s="20"/>
      <c r="L515" s="20"/>
      <c r="M515" s="20"/>
      <c r="N515" s="20"/>
      <c r="O515" s="2"/>
      <c r="P515" s="2"/>
      <c r="Q515" s="2"/>
      <c r="R515" s="2"/>
      <c r="S515" s="2"/>
      <c r="T515" s="2"/>
      <c r="U515" s="2"/>
      <c r="V515" s="2"/>
      <c r="W515" s="2"/>
      <c r="X515" s="2"/>
      <c r="Y515" s="2"/>
    </row>
    <row r="516" spans="1:25" s="1" customFormat="1" x14ac:dyDescent="0.25">
      <c r="A516" s="5" t="s">
        <v>3</v>
      </c>
      <c r="B516" s="4">
        <v>249</v>
      </c>
      <c r="C516" s="33">
        <v>5</v>
      </c>
      <c r="D516" s="33">
        <v>8</v>
      </c>
      <c r="E516" s="33">
        <v>12</v>
      </c>
      <c r="F516" s="20"/>
      <c r="G516" s="20"/>
      <c r="H516" s="20"/>
      <c r="I516" s="20"/>
      <c r="J516" s="20"/>
      <c r="K516" s="20"/>
      <c r="L516" s="20"/>
      <c r="M516" s="20"/>
      <c r="N516" s="20"/>
      <c r="O516" s="2"/>
      <c r="P516" s="2"/>
      <c r="Q516" s="2"/>
      <c r="R516" s="2"/>
      <c r="S516" s="2"/>
      <c r="T516" s="2"/>
      <c r="U516" s="2"/>
      <c r="V516" s="2"/>
      <c r="W516" s="2"/>
      <c r="X516" s="2"/>
      <c r="Y516" s="2"/>
    </row>
    <row r="517" spans="1:25" s="1" customFormat="1" x14ac:dyDescent="0.25">
      <c r="A517" s="5" t="s">
        <v>2</v>
      </c>
      <c r="B517" s="4">
        <v>392</v>
      </c>
      <c r="C517" s="33">
        <v>5</v>
      </c>
      <c r="D517" s="33">
        <v>9</v>
      </c>
      <c r="E517" s="33">
        <v>12</v>
      </c>
      <c r="F517" s="20"/>
      <c r="G517" s="20"/>
      <c r="H517" s="20"/>
      <c r="I517" s="20"/>
      <c r="J517" s="20"/>
      <c r="K517" s="20"/>
      <c r="L517" s="20"/>
      <c r="M517" s="20"/>
      <c r="N517" s="20"/>
      <c r="O517" s="2"/>
      <c r="P517" s="2"/>
      <c r="Q517" s="2"/>
      <c r="R517" s="2"/>
      <c r="S517" s="2"/>
      <c r="T517" s="2"/>
      <c r="U517" s="2"/>
      <c r="V517" s="2"/>
      <c r="W517" s="2"/>
      <c r="X517" s="2"/>
      <c r="Y517" s="2"/>
    </row>
    <row r="518" spans="1:25" s="1" customFormat="1" x14ac:dyDescent="0.25">
      <c r="A518" s="5" t="s">
        <v>1</v>
      </c>
      <c r="B518" s="4">
        <v>113</v>
      </c>
      <c r="C518" s="33">
        <v>6</v>
      </c>
      <c r="D518" s="33">
        <v>10</v>
      </c>
      <c r="E518" s="33">
        <v>12</v>
      </c>
      <c r="F518" s="20"/>
      <c r="G518" s="20"/>
      <c r="H518" s="20"/>
      <c r="I518" s="20"/>
      <c r="J518" s="20"/>
      <c r="K518" s="20"/>
      <c r="L518" s="20"/>
      <c r="M518" s="20"/>
      <c r="N518" s="20"/>
      <c r="O518" s="2"/>
      <c r="P518" s="2"/>
      <c r="Q518" s="2"/>
      <c r="R518" s="2"/>
      <c r="S518" s="2"/>
      <c r="T518" s="2"/>
      <c r="U518" s="2"/>
      <c r="V518" s="2"/>
      <c r="W518" s="2"/>
      <c r="X518" s="2"/>
      <c r="Y518" s="2"/>
    </row>
    <row r="519" spans="1:25" s="1" customFormat="1" x14ac:dyDescent="0.25">
      <c r="A519" s="5" t="s">
        <v>0</v>
      </c>
      <c r="B519" s="4">
        <v>148</v>
      </c>
      <c r="C519" s="33">
        <v>6</v>
      </c>
      <c r="D519" s="33">
        <v>10</v>
      </c>
      <c r="E519" s="33">
        <v>12</v>
      </c>
      <c r="F519" s="20"/>
      <c r="G519" s="20"/>
      <c r="H519" s="20"/>
      <c r="I519" s="20"/>
      <c r="J519" s="20"/>
      <c r="K519" s="20"/>
      <c r="L519" s="20"/>
      <c r="M519" s="20"/>
      <c r="N519" s="20"/>
      <c r="O519" s="2"/>
      <c r="P519" s="2"/>
      <c r="Q519" s="2"/>
      <c r="R519" s="2"/>
      <c r="S519" s="2"/>
      <c r="T519" s="2"/>
      <c r="U519" s="2"/>
      <c r="V519" s="2"/>
      <c r="W519" s="2"/>
      <c r="X519" s="2"/>
      <c r="Y519" s="2"/>
    </row>
    <row r="520" spans="1:25" s="1" customFormat="1" x14ac:dyDescent="0.25">
      <c r="C520" s="18"/>
      <c r="D520" s="18"/>
      <c r="E520" s="18"/>
      <c r="F520" s="18"/>
      <c r="G520" s="18"/>
      <c r="H520" s="18"/>
      <c r="I520" s="18"/>
      <c r="J520" s="18"/>
      <c r="K520" s="18"/>
      <c r="L520" s="18"/>
      <c r="M520" s="18"/>
      <c r="N520" s="18"/>
    </row>
    <row r="521" spans="1:25" s="1" customFormat="1" x14ac:dyDescent="0.25">
      <c r="A521" s="1" t="s">
        <v>336</v>
      </c>
      <c r="C521" s="18"/>
      <c r="D521" s="18"/>
      <c r="E521" s="18"/>
      <c r="F521" s="18"/>
      <c r="G521" s="18"/>
      <c r="H521" s="18"/>
      <c r="I521" s="18"/>
      <c r="J521" s="18"/>
      <c r="K521" s="18"/>
      <c r="L521" s="18"/>
      <c r="M521" s="18"/>
      <c r="N521" s="18"/>
    </row>
    <row r="522" spans="1:25" s="1" customFormat="1" x14ac:dyDescent="0.25">
      <c r="C522" s="18"/>
      <c r="D522" s="18"/>
      <c r="E522" s="18"/>
      <c r="F522" s="18"/>
      <c r="G522" s="18"/>
      <c r="H522" s="18"/>
      <c r="I522" s="18"/>
      <c r="J522" s="18"/>
      <c r="K522" s="18"/>
      <c r="L522" s="18"/>
      <c r="M522" s="18"/>
      <c r="N522" s="18"/>
    </row>
    <row r="523" spans="1:25" s="1" customFormat="1" x14ac:dyDescent="0.25">
      <c r="A523" s="7" t="s">
        <v>16</v>
      </c>
      <c r="B523" s="7" t="s">
        <v>15</v>
      </c>
      <c r="C523" s="10" t="s">
        <v>75</v>
      </c>
      <c r="D523" s="10" t="s">
        <v>74</v>
      </c>
      <c r="E523" s="10" t="s">
        <v>73</v>
      </c>
      <c r="F523" s="9"/>
      <c r="G523" s="9"/>
      <c r="H523" s="9"/>
      <c r="I523" s="9"/>
      <c r="J523" s="9"/>
      <c r="K523" s="9"/>
      <c r="L523" s="9"/>
      <c r="M523" s="9"/>
      <c r="N523" s="9"/>
      <c r="O523" s="9"/>
      <c r="P523" s="9"/>
      <c r="Q523" s="9"/>
      <c r="R523" s="9"/>
      <c r="S523" s="9"/>
      <c r="T523" s="9"/>
      <c r="U523" s="9"/>
      <c r="V523" s="9"/>
      <c r="W523" s="9"/>
      <c r="X523" s="9"/>
      <c r="Y523" s="9"/>
    </row>
    <row r="524" spans="1:25" s="1" customFormat="1" x14ac:dyDescent="0.25">
      <c r="A524" s="6" t="s">
        <v>11</v>
      </c>
      <c r="B524" s="4">
        <v>487</v>
      </c>
      <c r="C524" s="33">
        <v>2</v>
      </c>
      <c r="D524" s="33">
        <v>3</v>
      </c>
      <c r="E524" s="33">
        <v>5</v>
      </c>
      <c r="F524" s="20"/>
      <c r="G524" s="20"/>
      <c r="H524" s="20"/>
      <c r="I524" s="20"/>
      <c r="J524" s="20"/>
      <c r="K524" s="20"/>
      <c r="L524" s="20"/>
      <c r="M524" s="20"/>
      <c r="N524" s="20"/>
      <c r="O524" s="2"/>
      <c r="P524" s="2"/>
      <c r="Q524" s="2"/>
      <c r="R524" s="2"/>
      <c r="S524" s="2"/>
      <c r="T524" s="2"/>
      <c r="U524" s="2"/>
      <c r="V524" s="2"/>
      <c r="W524" s="2"/>
      <c r="X524" s="2"/>
      <c r="Y524" s="2"/>
    </row>
    <row r="525" spans="1:25" s="1" customFormat="1" x14ac:dyDescent="0.25">
      <c r="A525" s="5" t="s">
        <v>10</v>
      </c>
      <c r="B525" s="4">
        <v>170</v>
      </c>
      <c r="C525" s="33">
        <v>2</v>
      </c>
      <c r="D525" s="33">
        <v>3</v>
      </c>
      <c r="E525" s="33">
        <v>5</v>
      </c>
      <c r="F525" s="20"/>
      <c r="G525" s="20"/>
      <c r="H525" s="20"/>
      <c r="I525" s="20"/>
      <c r="J525" s="20"/>
      <c r="K525" s="20"/>
      <c r="L525" s="20"/>
      <c r="M525" s="20"/>
      <c r="N525" s="20"/>
      <c r="O525" s="2"/>
      <c r="P525" s="2"/>
      <c r="Q525" s="2"/>
      <c r="R525" s="2"/>
      <c r="S525" s="2"/>
      <c r="T525" s="2"/>
      <c r="U525" s="2"/>
      <c r="V525" s="2"/>
      <c r="W525" s="2"/>
      <c r="X525" s="2"/>
      <c r="Y525" s="2"/>
    </row>
    <row r="526" spans="1:25" s="1" customFormat="1" x14ac:dyDescent="0.25">
      <c r="A526" s="5" t="s">
        <v>9</v>
      </c>
      <c r="B526" s="4">
        <v>129</v>
      </c>
      <c r="C526" s="33">
        <v>2</v>
      </c>
      <c r="D526" s="33">
        <v>3</v>
      </c>
      <c r="E526" s="33">
        <v>4</v>
      </c>
      <c r="F526" s="20"/>
      <c r="G526" s="20"/>
      <c r="H526" s="20"/>
      <c r="I526" s="20"/>
      <c r="J526" s="20"/>
      <c r="K526" s="20"/>
      <c r="L526" s="20"/>
      <c r="M526" s="20"/>
      <c r="N526" s="20"/>
      <c r="O526" s="2"/>
      <c r="P526" s="2"/>
      <c r="Q526" s="2"/>
      <c r="R526" s="2"/>
      <c r="S526" s="2"/>
      <c r="T526" s="2"/>
      <c r="U526" s="2"/>
      <c r="V526" s="2"/>
      <c r="W526" s="2"/>
      <c r="X526" s="2"/>
      <c r="Y526" s="2"/>
    </row>
    <row r="527" spans="1:25" s="1" customFormat="1" x14ac:dyDescent="0.25">
      <c r="A527" s="5" t="s">
        <v>8</v>
      </c>
      <c r="B527" s="4">
        <v>77</v>
      </c>
      <c r="C527" s="33">
        <v>2</v>
      </c>
      <c r="D527" s="33">
        <v>3</v>
      </c>
      <c r="E527" s="33">
        <v>5</v>
      </c>
      <c r="F527" s="20"/>
      <c r="G527" s="20"/>
      <c r="H527" s="20"/>
      <c r="I527" s="20"/>
      <c r="J527" s="20"/>
      <c r="K527" s="20"/>
      <c r="L527" s="20"/>
      <c r="M527" s="20"/>
      <c r="N527" s="20"/>
      <c r="O527" s="2"/>
      <c r="P527" s="2"/>
      <c r="Q527" s="2"/>
      <c r="R527" s="2"/>
      <c r="S527" s="2"/>
      <c r="T527" s="2"/>
      <c r="U527" s="2"/>
      <c r="V527" s="2"/>
      <c r="W527" s="2"/>
      <c r="X527" s="2"/>
      <c r="Y527" s="2"/>
    </row>
    <row r="528" spans="1:25" s="1" customFormat="1" x14ac:dyDescent="0.25">
      <c r="A528" s="5" t="s">
        <v>7</v>
      </c>
      <c r="B528" s="4">
        <v>43</v>
      </c>
      <c r="C528" s="33">
        <v>2</v>
      </c>
      <c r="D528" s="33">
        <v>3</v>
      </c>
      <c r="E528" s="33">
        <v>4</v>
      </c>
      <c r="F528" s="20"/>
      <c r="G528" s="20"/>
      <c r="H528" s="20"/>
      <c r="I528" s="20"/>
      <c r="J528" s="20"/>
      <c r="K528" s="20"/>
      <c r="L528" s="20"/>
      <c r="M528" s="20"/>
      <c r="N528" s="20"/>
      <c r="O528" s="2"/>
      <c r="P528" s="2"/>
      <c r="Q528" s="2"/>
      <c r="R528" s="2"/>
      <c r="S528" s="2"/>
      <c r="T528" s="2"/>
      <c r="U528" s="2"/>
      <c r="V528" s="2"/>
      <c r="W528" s="2"/>
      <c r="X528" s="2"/>
      <c r="Y528" s="2"/>
    </row>
    <row r="529" spans="1:25" s="1" customFormat="1" x14ac:dyDescent="0.25">
      <c r="A529" s="5" t="s">
        <v>6</v>
      </c>
      <c r="B529" s="4">
        <v>68</v>
      </c>
      <c r="C529" s="33">
        <v>2</v>
      </c>
      <c r="D529" s="33">
        <v>3</v>
      </c>
      <c r="E529" s="33">
        <v>5.25</v>
      </c>
      <c r="F529" s="20"/>
      <c r="G529" s="20"/>
      <c r="H529" s="20"/>
      <c r="I529" s="20"/>
      <c r="J529" s="20"/>
      <c r="K529" s="20"/>
      <c r="L529" s="20"/>
      <c r="M529" s="20"/>
      <c r="N529" s="20"/>
      <c r="O529" s="2"/>
      <c r="P529" s="2"/>
      <c r="Q529" s="2"/>
      <c r="R529" s="2"/>
      <c r="S529" s="2"/>
      <c r="T529" s="2"/>
      <c r="U529" s="2"/>
      <c r="V529" s="2"/>
      <c r="W529" s="2"/>
      <c r="X529" s="2"/>
      <c r="Y529" s="2"/>
    </row>
    <row r="530" spans="1:25" s="1" customFormat="1" x14ac:dyDescent="0.25">
      <c r="A530" s="5" t="s">
        <v>5</v>
      </c>
      <c r="B530" s="4">
        <v>214</v>
      </c>
      <c r="C530" s="33">
        <v>2</v>
      </c>
      <c r="D530" s="33">
        <v>3</v>
      </c>
      <c r="E530" s="33">
        <v>5</v>
      </c>
      <c r="F530" s="20"/>
      <c r="G530" s="20"/>
      <c r="H530" s="20"/>
      <c r="I530" s="20"/>
      <c r="J530" s="20"/>
      <c r="K530" s="20"/>
      <c r="L530" s="20"/>
      <c r="M530" s="20"/>
      <c r="N530" s="20"/>
      <c r="O530" s="2"/>
      <c r="P530" s="2"/>
      <c r="Q530" s="2"/>
      <c r="R530" s="2"/>
      <c r="S530" s="2"/>
      <c r="T530" s="2"/>
      <c r="U530" s="2"/>
      <c r="V530" s="2"/>
      <c r="W530" s="2"/>
      <c r="X530" s="2"/>
      <c r="Y530" s="2"/>
    </row>
    <row r="531" spans="1:25" s="1" customFormat="1" x14ac:dyDescent="0.25">
      <c r="A531" s="5" t="s">
        <v>4</v>
      </c>
      <c r="B531" s="4">
        <v>257</v>
      </c>
      <c r="C531" s="33">
        <v>2</v>
      </c>
      <c r="D531" s="33">
        <v>3</v>
      </c>
      <c r="E531" s="33">
        <v>4</v>
      </c>
      <c r="F531" s="20"/>
      <c r="G531" s="20"/>
      <c r="H531" s="20"/>
      <c r="I531" s="20"/>
      <c r="J531" s="20"/>
      <c r="K531" s="20"/>
      <c r="L531" s="20"/>
      <c r="M531" s="20"/>
      <c r="N531" s="20"/>
      <c r="O531" s="2"/>
      <c r="P531" s="2"/>
      <c r="Q531" s="2"/>
      <c r="R531" s="2"/>
      <c r="S531" s="2"/>
      <c r="T531" s="2"/>
      <c r="U531" s="2"/>
      <c r="V531" s="2"/>
      <c r="W531" s="2"/>
      <c r="X531" s="2"/>
      <c r="Y531" s="2"/>
    </row>
    <row r="532" spans="1:25" s="1" customFormat="1" x14ac:dyDescent="0.25">
      <c r="A532" s="5" t="s">
        <v>3</v>
      </c>
      <c r="B532" s="4">
        <v>123</v>
      </c>
      <c r="C532" s="33">
        <v>2</v>
      </c>
      <c r="D532" s="33">
        <v>3</v>
      </c>
      <c r="E532" s="33">
        <v>5</v>
      </c>
      <c r="F532" s="20"/>
      <c r="G532" s="20"/>
      <c r="H532" s="20"/>
      <c r="I532" s="20"/>
      <c r="J532" s="20"/>
      <c r="K532" s="20"/>
      <c r="L532" s="20"/>
      <c r="M532" s="20"/>
      <c r="N532" s="20"/>
      <c r="O532" s="2"/>
      <c r="P532" s="2"/>
      <c r="Q532" s="2"/>
      <c r="R532" s="2"/>
      <c r="S532" s="2"/>
      <c r="T532" s="2"/>
      <c r="U532" s="2"/>
      <c r="V532" s="2"/>
      <c r="W532" s="2"/>
      <c r="X532" s="2"/>
      <c r="Y532" s="2"/>
    </row>
    <row r="533" spans="1:25" s="1" customFormat="1" x14ac:dyDescent="0.25">
      <c r="A533" s="5" t="s">
        <v>2</v>
      </c>
      <c r="B533" s="4">
        <v>197</v>
      </c>
      <c r="C533" s="33">
        <v>2</v>
      </c>
      <c r="D533" s="33">
        <v>3</v>
      </c>
      <c r="E533" s="33">
        <v>5</v>
      </c>
      <c r="F533" s="20"/>
      <c r="G533" s="20"/>
      <c r="H533" s="20"/>
      <c r="I533" s="20"/>
      <c r="J533" s="20"/>
      <c r="K533" s="20"/>
      <c r="L533" s="20"/>
      <c r="M533" s="20"/>
      <c r="N533" s="20"/>
      <c r="O533" s="2"/>
      <c r="P533" s="2"/>
      <c r="Q533" s="2"/>
      <c r="R533" s="2"/>
      <c r="S533" s="2"/>
      <c r="T533" s="2"/>
      <c r="U533" s="2"/>
      <c r="V533" s="2"/>
      <c r="W533" s="2"/>
      <c r="X533" s="2"/>
      <c r="Y533" s="2"/>
    </row>
    <row r="534" spans="1:25" s="1" customFormat="1" x14ac:dyDescent="0.25">
      <c r="A534" s="5" t="s">
        <v>1</v>
      </c>
      <c r="B534" s="4">
        <v>58</v>
      </c>
      <c r="C534" s="33">
        <v>2</v>
      </c>
      <c r="D534" s="33">
        <v>3</v>
      </c>
      <c r="E534" s="33">
        <v>4</v>
      </c>
      <c r="F534" s="20"/>
      <c r="G534" s="20"/>
      <c r="H534" s="20"/>
      <c r="I534" s="20"/>
      <c r="J534" s="20"/>
      <c r="K534" s="20"/>
      <c r="L534" s="20"/>
      <c r="M534" s="20"/>
      <c r="N534" s="20"/>
      <c r="O534" s="2"/>
      <c r="P534" s="2"/>
      <c r="Q534" s="2"/>
      <c r="R534" s="2"/>
      <c r="S534" s="2"/>
      <c r="T534" s="2"/>
      <c r="U534" s="2"/>
      <c r="V534" s="2"/>
      <c r="W534" s="2"/>
      <c r="X534" s="2"/>
      <c r="Y534" s="2"/>
    </row>
    <row r="535" spans="1:25" s="1" customFormat="1" x14ac:dyDescent="0.25">
      <c r="A535" s="5" t="s">
        <v>0</v>
      </c>
      <c r="B535" s="4">
        <v>98</v>
      </c>
      <c r="C535" s="33">
        <v>2</v>
      </c>
      <c r="D535" s="33">
        <v>3</v>
      </c>
      <c r="E535" s="33">
        <v>5</v>
      </c>
      <c r="F535" s="20"/>
      <c r="G535" s="20"/>
      <c r="H535" s="20"/>
      <c r="I535" s="20"/>
      <c r="J535" s="20"/>
      <c r="K535" s="20"/>
      <c r="L535" s="20"/>
      <c r="M535" s="20"/>
      <c r="N535" s="20"/>
      <c r="O535" s="2"/>
      <c r="P535" s="2"/>
      <c r="Q535" s="2"/>
      <c r="R535" s="2"/>
      <c r="S535" s="2"/>
      <c r="T535" s="2"/>
      <c r="U535" s="2"/>
      <c r="V535" s="2"/>
      <c r="W535" s="2"/>
      <c r="X535" s="2"/>
      <c r="Y535" s="2"/>
    </row>
    <row r="536" spans="1:25" s="1" customFormat="1" x14ac:dyDescent="0.25">
      <c r="C536" s="18"/>
      <c r="D536" s="18"/>
      <c r="E536" s="18"/>
      <c r="F536" s="18"/>
      <c r="G536" s="18"/>
      <c r="H536" s="18"/>
      <c r="I536" s="18"/>
      <c r="J536" s="18"/>
      <c r="K536" s="18"/>
      <c r="L536" s="18"/>
      <c r="M536" s="18"/>
      <c r="N536" s="18"/>
    </row>
    <row r="537" spans="1:25" s="1" customFormat="1" x14ac:dyDescent="0.25">
      <c r="A537" s="1" t="s">
        <v>337</v>
      </c>
      <c r="C537" s="18"/>
      <c r="D537" s="18"/>
      <c r="E537" s="18"/>
      <c r="F537" s="18"/>
      <c r="G537" s="18"/>
      <c r="H537" s="18"/>
      <c r="I537" s="18"/>
      <c r="J537" s="18"/>
      <c r="K537" s="18"/>
      <c r="L537" s="18"/>
      <c r="M537" s="18"/>
      <c r="N537" s="18"/>
    </row>
    <row r="538" spans="1:25" s="1" customFormat="1" x14ac:dyDescent="0.25">
      <c r="C538" s="18"/>
      <c r="D538" s="18"/>
      <c r="E538" s="18"/>
      <c r="F538" s="18"/>
      <c r="G538" s="18"/>
      <c r="H538" s="18"/>
      <c r="I538" s="18"/>
      <c r="J538" s="18"/>
      <c r="K538" s="18"/>
      <c r="L538" s="18"/>
      <c r="M538" s="18"/>
      <c r="N538" s="18"/>
    </row>
    <row r="539" spans="1:25" s="1" customFormat="1" x14ac:dyDescent="0.25">
      <c r="A539" s="7" t="s">
        <v>16</v>
      </c>
      <c r="B539" s="7" t="s">
        <v>15</v>
      </c>
      <c r="C539" s="10" t="s">
        <v>75</v>
      </c>
      <c r="D539" s="10" t="s">
        <v>74</v>
      </c>
      <c r="E539" s="10" t="s">
        <v>73</v>
      </c>
      <c r="F539" s="9"/>
      <c r="G539" s="9"/>
      <c r="H539" s="9"/>
      <c r="I539" s="9"/>
      <c r="J539" s="9"/>
      <c r="K539" s="9"/>
      <c r="L539" s="9"/>
      <c r="M539" s="9"/>
      <c r="N539" s="9"/>
      <c r="O539" s="9"/>
      <c r="P539" s="9"/>
      <c r="Q539" s="9"/>
      <c r="R539" s="9"/>
      <c r="S539" s="9"/>
      <c r="T539" s="9"/>
      <c r="U539" s="9"/>
      <c r="V539" s="9"/>
      <c r="W539" s="9"/>
      <c r="X539" s="9"/>
      <c r="Y539" s="9"/>
    </row>
    <row r="540" spans="1:25" s="1" customFormat="1" x14ac:dyDescent="0.25">
      <c r="A540" s="6" t="s">
        <v>11</v>
      </c>
      <c r="B540" s="4">
        <v>1080</v>
      </c>
      <c r="C540" s="33">
        <v>20</v>
      </c>
      <c r="D540" s="33">
        <v>24</v>
      </c>
      <c r="E540" s="33">
        <v>25</v>
      </c>
      <c r="F540" s="20"/>
      <c r="G540" s="20"/>
      <c r="H540" s="20"/>
      <c r="I540" s="20"/>
      <c r="J540" s="20"/>
      <c r="K540" s="20"/>
      <c r="L540" s="20"/>
      <c r="M540" s="20"/>
      <c r="N540" s="20"/>
      <c r="O540" s="2"/>
      <c r="P540" s="2"/>
      <c r="Q540" s="2"/>
      <c r="R540" s="2"/>
      <c r="S540" s="2"/>
      <c r="T540" s="2"/>
      <c r="U540" s="2"/>
      <c r="V540" s="2"/>
      <c r="W540" s="2"/>
      <c r="X540" s="2"/>
      <c r="Y540" s="2"/>
    </row>
    <row r="541" spans="1:25" s="1" customFormat="1" x14ac:dyDescent="0.25">
      <c r="A541" s="5" t="s">
        <v>10</v>
      </c>
      <c r="B541" s="4">
        <v>376</v>
      </c>
      <c r="C541" s="33">
        <v>20</v>
      </c>
      <c r="D541" s="33">
        <v>25</v>
      </c>
      <c r="E541" s="33">
        <v>25</v>
      </c>
      <c r="F541" s="20"/>
      <c r="G541" s="20"/>
      <c r="H541" s="20"/>
      <c r="I541" s="20"/>
      <c r="J541" s="20"/>
      <c r="K541" s="20"/>
      <c r="L541" s="20"/>
      <c r="M541" s="20"/>
      <c r="N541" s="20"/>
      <c r="O541" s="2"/>
      <c r="P541" s="2"/>
      <c r="Q541" s="2"/>
      <c r="R541" s="2"/>
      <c r="S541" s="2"/>
      <c r="T541" s="2"/>
      <c r="U541" s="2"/>
      <c r="V541" s="2"/>
      <c r="W541" s="2"/>
      <c r="X541" s="2"/>
      <c r="Y541" s="2"/>
    </row>
    <row r="542" spans="1:25" s="1" customFormat="1" x14ac:dyDescent="0.25">
      <c r="A542" s="5" t="s">
        <v>9</v>
      </c>
      <c r="B542" s="4">
        <v>248</v>
      </c>
      <c r="C542" s="33">
        <v>20</v>
      </c>
      <c r="D542" s="33">
        <v>25</v>
      </c>
      <c r="E542" s="33">
        <v>25</v>
      </c>
      <c r="F542" s="20"/>
      <c r="G542" s="20"/>
      <c r="H542" s="20"/>
      <c r="I542" s="20"/>
      <c r="J542" s="20"/>
      <c r="K542" s="20"/>
      <c r="L542" s="20"/>
      <c r="M542" s="20"/>
      <c r="N542" s="20"/>
      <c r="O542" s="2"/>
      <c r="P542" s="2"/>
      <c r="Q542" s="2"/>
      <c r="R542" s="2"/>
      <c r="S542" s="2"/>
      <c r="T542" s="2"/>
      <c r="U542" s="2"/>
      <c r="V542" s="2"/>
      <c r="W542" s="2"/>
      <c r="X542" s="2"/>
      <c r="Y542" s="2"/>
    </row>
    <row r="543" spans="1:25" s="1" customFormat="1" x14ac:dyDescent="0.25">
      <c r="A543" s="5" t="s">
        <v>8</v>
      </c>
      <c r="B543" s="4">
        <v>187</v>
      </c>
      <c r="C543" s="33">
        <v>20</v>
      </c>
      <c r="D543" s="33">
        <v>24</v>
      </c>
      <c r="E543" s="33">
        <v>27</v>
      </c>
      <c r="F543" s="20"/>
      <c r="G543" s="20"/>
      <c r="H543" s="20"/>
      <c r="I543" s="20"/>
      <c r="J543" s="20"/>
      <c r="K543" s="20"/>
      <c r="L543" s="20"/>
      <c r="M543" s="20"/>
      <c r="N543" s="20"/>
      <c r="O543" s="2"/>
      <c r="P543" s="2"/>
      <c r="Q543" s="2"/>
      <c r="R543" s="2"/>
      <c r="S543" s="2"/>
      <c r="T543" s="2"/>
      <c r="U543" s="2"/>
      <c r="V543" s="2"/>
      <c r="W543" s="2"/>
      <c r="X543" s="2"/>
      <c r="Y543" s="2"/>
    </row>
    <row r="544" spans="1:25" s="1" customFormat="1" x14ac:dyDescent="0.25">
      <c r="A544" s="5" t="s">
        <v>7</v>
      </c>
      <c r="B544" s="4">
        <v>110</v>
      </c>
      <c r="C544" s="33">
        <v>20</v>
      </c>
      <c r="D544" s="33">
        <v>22.5</v>
      </c>
      <c r="E544" s="33">
        <v>25</v>
      </c>
      <c r="F544" s="20"/>
      <c r="G544" s="20"/>
      <c r="H544" s="20"/>
      <c r="I544" s="20"/>
      <c r="J544" s="20"/>
      <c r="K544" s="20"/>
      <c r="L544" s="20"/>
      <c r="M544" s="20"/>
      <c r="N544" s="20"/>
      <c r="O544" s="2"/>
      <c r="P544" s="2"/>
      <c r="Q544" s="2"/>
      <c r="R544" s="2"/>
      <c r="S544" s="2"/>
      <c r="T544" s="2"/>
      <c r="U544" s="2"/>
      <c r="V544" s="2"/>
      <c r="W544" s="2"/>
      <c r="X544" s="2"/>
      <c r="Y544" s="2"/>
    </row>
    <row r="545" spans="1:25" s="1" customFormat="1" x14ac:dyDescent="0.25">
      <c r="A545" s="5" t="s">
        <v>6</v>
      </c>
      <c r="B545" s="4">
        <v>159</v>
      </c>
      <c r="C545" s="33">
        <v>20</v>
      </c>
      <c r="D545" s="33">
        <v>21</v>
      </c>
      <c r="E545" s="33">
        <v>25</v>
      </c>
      <c r="F545" s="20"/>
      <c r="G545" s="20"/>
      <c r="H545" s="20"/>
      <c r="I545" s="20"/>
      <c r="J545" s="20"/>
      <c r="K545" s="20"/>
      <c r="L545" s="20"/>
      <c r="M545" s="20"/>
      <c r="N545" s="20"/>
      <c r="O545" s="2"/>
      <c r="P545" s="2"/>
      <c r="Q545" s="2"/>
      <c r="R545" s="2"/>
      <c r="S545" s="2"/>
      <c r="T545" s="2"/>
      <c r="U545" s="2"/>
      <c r="V545" s="2"/>
      <c r="W545" s="2"/>
      <c r="X545" s="2"/>
      <c r="Y545" s="2"/>
    </row>
    <row r="546" spans="1:25" s="1" customFormat="1" x14ac:dyDescent="0.25">
      <c r="A546" s="5" t="s">
        <v>5</v>
      </c>
      <c r="B546" s="4">
        <v>567</v>
      </c>
      <c r="C546" s="33">
        <v>20</v>
      </c>
      <c r="D546" s="33">
        <v>20</v>
      </c>
      <c r="E546" s="33">
        <v>25</v>
      </c>
      <c r="F546" s="20"/>
      <c r="G546" s="20"/>
      <c r="H546" s="20"/>
      <c r="I546" s="20"/>
      <c r="J546" s="20"/>
      <c r="K546" s="20"/>
      <c r="L546" s="20"/>
      <c r="M546" s="20"/>
      <c r="N546" s="20"/>
      <c r="O546" s="2"/>
      <c r="P546" s="2"/>
      <c r="Q546" s="2"/>
      <c r="R546" s="2"/>
      <c r="S546" s="2"/>
      <c r="T546" s="2"/>
      <c r="U546" s="2"/>
      <c r="V546" s="2"/>
      <c r="W546" s="2"/>
      <c r="X546" s="2"/>
      <c r="Y546" s="2"/>
    </row>
    <row r="547" spans="1:25" s="1" customFormat="1" x14ac:dyDescent="0.25">
      <c r="A547" s="5" t="s">
        <v>4</v>
      </c>
      <c r="B547" s="4">
        <v>486</v>
      </c>
      <c r="C547" s="33">
        <v>20</v>
      </c>
      <c r="D547" s="33">
        <v>25</v>
      </c>
      <c r="E547" s="33">
        <v>26</v>
      </c>
      <c r="F547" s="20"/>
      <c r="G547" s="20"/>
      <c r="H547" s="20"/>
      <c r="I547" s="20"/>
      <c r="J547" s="20"/>
      <c r="K547" s="20"/>
      <c r="L547" s="20"/>
      <c r="M547" s="20"/>
      <c r="N547" s="20"/>
      <c r="O547" s="2"/>
      <c r="P547" s="2"/>
      <c r="Q547" s="2"/>
      <c r="R547" s="2"/>
      <c r="S547" s="2"/>
      <c r="T547" s="2"/>
      <c r="U547" s="2"/>
      <c r="V547" s="2"/>
      <c r="W547" s="2"/>
      <c r="X547" s="2"/>
      <c r="Y547" s="2"/>
    </row>
    <row r="548" spans="1:25" s="1" customFormat="1" x14ac:dyDescent="0.25">
      <c r="A548" s="5" t="s">
        <v>3</v>
      </c>
      <c r="B548" s="4">
        <v>293</v>
      </c>
      <c r="C548" s="33">
        <v>20</v>
      </c>
      <c r="D548" s="33">
        <v>20</v>
      </c>
      <c r="E548" s="33">
        <v>25</v>
      </c>
      <c r="F548" s="20"/>
      <c r="G548" s="20"/>
      <c r="H548" s="20"/>
      <c r="I548" s="20"/>
      <c r="J548" s="20"/>
      <c r="K548" s="20"/>
      <c r="L548" s="20"/>
      <c r="M548" s="20"/>
      <c r="N548" s="20"/>
      <c r="O548" s="2"/>
      <c r="P548" s="2"/>
      <c r="Q548" s="2"/>
      <c r="R548" s="2"/>
      <c r="S548" s="2"/>
      <c r="T548" s="2"/>
      <c r="U548" s="2"/>
      <c r="V548" s="2"/>
      <c r="W548" s="2"/>
      <c r="X548" s="2"/>
      <c r="Y548" s="2"/>
    </row>
    <row r="549" spans="1:25" s="1" customFormat="1" x14ac:dyDescent="0.25">
      <c r="A549" s="5" t="s">
        <v>2</v>
      </c>
      <c r="B549" s="4">
        <v>459</v>
      </c>
      <c r="C549" s="33">
        <v>20</v>
      </c>
      <c r="D549" s="33">
        <v>24</v>
      </c>
      <c r="E549" s="33">
        <v>25</v>
      </c>
      <c r="F549" s="20"/>
      <c r="G549" s="20"/>
      <c r="H549" s="20"/>
      <c r="I549" s="20"/>
      <c r="J549" s="20"/>
      <c r="K549" s="20"/>
      <c r="L549" s="20"/>
      <c r="M549" s="20"/>
      <c r="N549" s="20"/>
      <c r="O549" s="2"/>
      <c r="P549" s="2"/>
      <c r="Q549" s="2"/>
      <c r="R549" s="2"/>
      <c r="S549" s="2"/>
      <c r="T549" s="2"/>
      <c r="U549" s="2"/>
      <c r="V549" s="2"/>
      <c r="W549" s="2"/>
      <c r="X549" s="2"/>
      <c r="Y549" s="2"/>
    </row>
    <row r="550" spans="1:25" s="1" customFormat="1" x14ac:dyDescent="0.25">
      <c r="A550" s="5" t="s">
        <v>1</v>
      </c>
      <c r="B550" s="4">
        <v>128</v>
      </c>
      <c r="C550" s="33">
        <v>20</v>
      </c>
      <c r="D550" s="33">
        <v>25</v>
      </c>
      <c r="E550" s="33">
        <v>27</v>
      </c>
      <c r="F550" s="20"/>
      <c r="G550" s="20"/>
      <c r="H550" s="20"/>
      <c r="I550" s="20"/>
      <c r="J550" s="20"/>
      <c r="K550" s="20"/>
      <c r="L550" s="20"/>
      <c r="M550" s="20"/>
      <c r="N550" s="20"/>
      <c r="O550" s="2"/>
      <c r="P550" s="2"/>
      <c r="Q550" s="2"/>
      <c r="R550" s="2"/>
      <c r="S550" s="2"/>
      <c r="T550" s="2"/>
      <c r="U550" s="2"/>
      <c r="V550" s="2"/>
      <c r="W550" s="2"/>
      <c r="X550" s="2"/>
      <c r="Y550" s="2"/>
    </row>
    <row r="551" spans="1:25" s="1" customFormat="1" x14ac:dyDescent="0.25">
      <c r="A551" s="5" t="s">
        <v>0</v>
      </c>
      <c r="B551" s="4">
        <v>183</v>
      </c>
      <c r="C551" s="33">
        <v>20</v>
      </c>
      <c r="D551" s="33">
        <v>25</v>
      </c>
      <c r="E551" s="33">
        <v>26</v>
      </c>
      <c r="F551" s="20"/>
      <c r="G551" s="20"/>
      <c r="H551" s="20"/>
      <c r="I551" s="20"/>
      <c r="J551" s="20"/>
      <c r="K551" s="20"/>
      <c r="L551" s="20"/>
      <c r="M551" s="20"/>
      <c r="N551" s="20"/>
      <c r="O551" s="2"/>
      <c r="P551" s="2"/>
      <c r="Q551" s="2"/>
      <c r="R551" s="2"/>
      <c r="S551" s="2"/>
      <c r="T551" s="2"/>
      <c r="U551" s="2"/>
      <c r="V551" s="2"/>
      <c r="W551" s="2"/>
      <c r="X551" s="2"/>
      <c r="Y551" s="2"/>
    </row>
    <row r="552" spans="1:25" s="1" customFormat="1" x14ac:dyDescent="0.25">
      <c r="C552" s="18"/>
      <c r="D552" s="18"/>
      <c r="E552" s="18"/>
      <c r="F552" s="18"/>
      <c r="G552" s="18"/>
      <c r="H552" s="18"/>
      <c r="I552" s="18"/>
      <c r="J552" s="18"/>
      <c r="K552" s="18"/>
      <c r="L552" s="18"/>
      <c r="M552" s="18"/>
      <c r="N552" s="18"/>
    </row>
    <row r="553" spans="1:25" s="1" customFormat="1" x14ac:dyDescent="0.25">
      <c r="A553" s="1" t="s">
        <v>338</v>
      </c>
      <c r="C553" s="18"/>
      <c r="D553" s="18"/>
      <c r="E553" s="18"/>
      <c r="F553" s="18"/>
      <c r="G553" s="18"/>
      <c r="H553" s="18"/>
      <c r="I553" s="18"/>
      <c r="J553" s="18"/>
      <c r="K553" s="18"/>
      <c r="L553" s="18"/>
      <c r="M553" s="18"/>
      <c r="N553" s="18"/>
    </row>
    <row r="554" spans="1:25" s="1" customFormat="1" x14ac:dyDescent="0.25">
      <c r="C554" s="18"/>
      <c r="D554" s="18"/>
      <c r="E554" s="18"/>
      <c r="F554" s="18"/>
      <c r="G554" s="18"/>
      <c r="H554" s="18"/>
      <c r="I554" s="18"/>
      <c r="J554" s="18"/>
      <c r="K554" s="18"/>
      <c r="L554" s="18"/>
      <c r="M554" s="18"/>
      <c r="N554" s="18"/>
    </row>
    <row r="555" spans="1:25" s="1" customFormat="1" x14ac:dyDescent="0.25">
      <c r="A555" s="7" t="s">
        <v>16</v>
      </c>
      <c r="B555" s="7" t="s">
        <v>15</v>
      </c>
      <c r="C555" s="10" t="s">
        <v>75</v>
      </c>
      <c r="D555" s="10" t="s">
        <v>74</v>
      </c>
      <c r="E555" s="10" t="s">
        <v>73</v>
      </c>
      <c r="F555" s="9"/>
      <c r="G555" s="9"/>
      <c r="H555" s="9"/>
      <c r="I555" s="9"/>
      <c r="J555" s="9"/>
      <c r="K555" s="9"/>
      <c r="L555" s="9"/>
      <c r="M555" s="9"/>
      <c r="N555" s="9"/>
      <c r="O555" s="9"/>
      <c r="P555" s="9"/>
      <c r="Q555" s="9"/>
      <c r="R555" s="9"/>
      <c r="S555" s="9"/>
      <c r="T555" s="9"/>
      <c r="U555" s="9"/>
      <c r="V555" s="9"/>
      <c r="W555" s="9"/>
      <c r="X555" s="9"/>
      <c r="Y555" s="9"/>
    </row>
    <row r="556" spans="1:25" s="1" customFormat="1" x14ac:dyDescent="0.25">
      <c r="A556" s="6" t="s">
        <v>11</v>
      </c>
      <c r="B556" s="4">
        <v>942</v>
      </c>
      <c r="C556" s="33">
        <v>5</v>
      </c>
      <c r="D556" s="33">
        <v>10</v>
      </c>
      <c r="E556" s="33">
        <v>12</v>
      </c>
      <c r="F556" s="20"/>
      <c r="G556" s="20"/>
      <c r="H556" s="20"/>
      <c r="I556" s="20"/>
      <c r="J556" s="20"/>
      <c r="K556" s="20"/>
      <c r="L556" s="20"/>
      <c r="M556" s="20"/>
      <c r="N556" s="20"/>
      <c r="O556" s="2"/>
      <c r="P556" s="2"/>
      <c r="Q556" s="2"/>
      <c r="R556" s="2"/>
      <c r="S556" s="2"/>
      <c r="T556" s="2"/>
      <c r="U556" s="2"/>
      <c r="V556" s="2"/>
      <c r="W556" s="2"/>
      <c r="X556" s="2"/>
      <c r="Y556" s="2"/>
    </row>
    <row r="557" spans="1:25" s="1" customFormat="1" x14ac:dyDescent="0.25">
      <c r="A557" s="5" t="s">
        <v>10</v>
      </c>
      <c r="B557" s="4">
        <v>307</v>
      </c>
      <c r="C557" s="33">
        <v>5</v>
      </c>
      <c r="D557" s="33">
        <v>9</v>
      </c>
      <c r="E557" s="33">
        <v>12</v>
      </c>
      <c r="F557" s="20"/>
      <c r="G557" s="20"/>
      <c r="H557" s="20"/>
      <c r="I557" s="20"/>
      <c r="J557" s="20"/>
      <c r="K557" s="20"/>
      <c r="L557" s="20"/>
      <c r="M557" s="20"/>
      <c r="N557" s="20"/>
      <c r="O557" s="2"/>
      <c r="P557" s="2"/>
      <c r="Q557" s="2"/>
      <c r="R557" s="2"/>
      <c r="S557" s="2"/>
      <c r="T557" s="2"/>
      <c r="U557" s="2"/>
      <c r="V557" s="2"/>
      <c r="W557" s="2"/>
      <c r="X557" s="2"/>
      <c r="Y557" s="2"/>
    </row>
    <row r="558" spans="1:25" s="1" customFormat="1" x14ac:dyDescent="0.25">
      <c r="A558" s="5" t="s">
        <v>9</v>
      </c>
      <c r="B558" s="4">
        <v>224</v>
      </c>
      <c r="C558" s="33">
        <v>5</v>
      </c>
      <c r="D558" s="33">
        <v>7</v>
      </c>
      <c r="E558" s="33">
        <v>12</v>
      </c>
      <c r="F558" s="20"/>
      <c r="G558" s="20"/>
      <c r="H558" s="20"/>
      <c r="I558" s="20"/>
      <c r="J558" s="20"/>
      <c r="K558" s="20"/>
      <c r="L558" s="20"/>
      <c r="M558" s="20"/>
      <c r="N558" s="20"/>
      <c r="O558" s="2"/>
      <c r="P558" s="2"/>
      <c r="Q558" s="2"/>
      <c r="R558" s="2"/>
      <c r="S558" s="2"/>
      <c r="T558" s="2"/>
      <c r="U558" s="2"/>
      <c r="V558" s="2"/>
      <c r="W558" s="2"/>
      <c r="X558" s="2"/>
      <c r="Y558" s="2"/>
    </row>
    <row r="559" spans="1:25" s="1" customFormat="1" x14ac:dyDescent="0.25">
      <c r="A559" s="5" t="s">
        <v>8</v>
      </c>
      <c r="B559" s="4">
        <v>165</v>
      </c>
      <c r="C559" s="33">
        <v>5</v>
      </c>
      <c r="D559" s="33">
        <v>10</v>
      </c>
      <c r="E559" s="33">
        <v>12</v>
      </c>
      <c r="F559" s="20"/>
      <c r="G559" s="20"/>
      <c r="H559" s="20"/>
      <c r="I559" s="20"/>
      <c r="J559" s="20"/>
      <c r="K559" s="20"/>
      <c r="L559" s="20"/>
      <c r="M559" s="20"/>
      <c r="N559" s="20"/>
      <c r="O559" s="2"/>
      <c r="P559" s="2"/>
      <c r="Q559" s="2"/>
      <c r="R559" s="2"/>
      <c r="S559" s="2"/>
      <c r="T559" s="2"/>
      <c r="U559" s="2"/>
      <c r="V559" s="2"/>
      <c r="W559" s="2"/>
      <c r="X559" s="2"/>
      <c r="Y559" s="2"/>
    </row>
    <row r="560" spans="1:25" s="1" customFormat="1" x14ac:dyDescent="0.25">
      <c r="A560" s="5" t="s">
        <v>7</v>
      </c>
      <c r="B560" s="4">
        <v>90</v>
      </c>
      <c r="C560" s="33">
        <v>6</v>
      </c>
      <c r="D560" s="33">
        <v>10</v>
      </c>
      <c r="E560" s="33">
        <v>12</v>
      </c>
      <c r="F560" s="20"/>
      <c r="G560" s="20"/>
      <c r="H560" s="20"/>
      <c r="I560" s="20"/>
      <c r="J560" s="20"/>
      <c r="K560" s="20"/>
      <c r="L560" s="20"/>
      <c r="M560" s="20"/>
      <c r="N560" s="20"/>
      <c r="O560" s="2"/>
      <c r="P560" s="2"/>
      <c r="Q560" s="2"/>
      <c r="R560" s="2"/>
      <c r="S560" s="2"/>
      <c r="T560" s="2"/>
      <c r="U560" s="2"/>
      <c r="V560" s="2"/>
      <c r="W560" s="2"/>
      <c r="X560" s="2"/>
      <c r="Y560" s="2"/>
    </row>
    <row r="561" spans="1:25" s="1" customFormat="1" x14ac:dyDescent="0.25">
      <c r="A561" s="5" t="s">
        <v>6</v>
      </c>
      <c r="B561" s="4">
        <v>156</v>
      </c>
      <c r="C561" s="33">
        <v>6</v>
      </c>
      <c r="D561" s="33">
        <v>10</v>
      </c>
      <c r="E561" s="33">
        <v>12</v>
      </c>
      <c r="F561" s="20"/>
      <c r="G561" s="20"/>
      <c r="H561" s="20"/>
      <c r="I561" s="20"/>
      <c r="J561" s="20"/>
      <c r="K561" s="20"/>
      <c r="L561" s="20"/>
      <c r="M561" s="20"/>
      <c r="N561" s="20"/>
      <c r="O561" s="2"/>
      <c r="P561" s="2"/>
      <c r="Q561" s="2"/>
      <c r="R561" s="2"/>
      <c r="S561" s="2"/>
      <c r="T561" s="2"/>
      <c r="U561" s="2"/>
      <c r="V561" s="2"/>
      <c r="W561" s="2"/>
      <c r="X561" s="2"/>
      <c r="Y561" s="2"/>
    </row>
    <row r="562" spans="1:25" s="1" customFormat="1" x14ac:dyDescent="0.25">
      <c r="A562" s="5" t="s">
        <v>5</v>
      </c>
      <c r="B562" s="4">
        <v>452</v>
      </c>
      <c r="C562" s="33">
        <v>5</v>
      </c>
      <c r="D562" s="33">
        <v>6</v>
      </c>
      <c r="E562" s="33">
        <v>10</v>
      </c>
      <c r="F562" s="20"/>
      <c r="G562" s="20"/>
      <c r="H562" s="20"/>
      <c r="I562" s="20"/>
      <c r="J562" s="20"/>
      <c r="K562" s="20"/>
      <c r="L562" s="20"/>
      <c r="M562" s="20"/>
      <c r="N562" s="20"/>
      <c r="O562" s="2"/>
      <c r="P562" s="2"/>
      <c r="Q562" s="2"/>
      <c r="R562" s="2"/>
      <c r="S562" s="2"/>
      <c r="T562" s="2"/>
      <c r="U562" s="2"/>
      <c r="V562" s="2"/>
      <c r="W562" s="2"/>
      <c r="X562" s="2"/>
      <c r="Y562" s="2"/>
    </row>
    <row r="563" spans="1:25" s="1" customFormat="1" x14ac:dyDescent="0.25">
      <c r="A563" s="5" t="s">
        <v>4</v>
      </c>
      <c r="B563" s="4">
        <v>464</v>
      </c>
      <c r="C563" s="33">
        <v>9</v>
      </c>
      <c r="D563" s="33">
        <v>12</v>
      </c>
      <c r="E563" s="33">
        <v>13</v>
      </c>
      <c r="F563" s="20"/>
      <c r="G563" s="20"/>
      <c r="H563" s="20"/>
      <c r="I563" s="20"/>
      <c r="J563" s="20"/>
      <c r="K563" s="20"/>
      <c r="L563" s="20"/>
      <c r="M563" s="20"/>
      <c r="N563" s="20"/>
      <c r="O563" s="2"/>
      <c r="P563" s="2"/>
      <c r="Q563" s="2"/>
      <c r="R563" s="2"/>
      <c r="S563" s="2"/>
      <c r="T563" s="2"/>
      <c r="U563" s="2"/>
      <c r="V563" s="2"/>
      <c r="W563" s="2"/>
      <c r="X563" s="2"/>
      <c r="Y563" s="2"/>
    </row>
    <row r="564" spans="1:25" s="1" customFormat="1" x14ac:dyDescent="0.25">
      <c r="A564" s="5" t="s">
        <v>3</v>
      </c>
      <c r="B564" s="4">
        <v>259</v>
      </c>
      <c r="C564" s="33">
        <v>5</v>
      </c>
      <c r="D564" s="33">
        <v>8</v>
      </c>
      <c r="E564" s="33">
        <v>12</v>
      </c>
      <c r="F564" s="20"/>
      <c r="G564" s="20"/>
      <c r="H564" s="20"/>
      <c r="I564" s="20"/>
      <c r="J564" s="20"/>
      <c r="K564" s="20"/>
      <c r="L564" s="20"/>
      <c r="M564" s="20"/>
      <c r="N564" s="20"/>
      <c r="O564" s="2"/>
      <c r="P564" s="2"/>
      <c r="Q564" s="2"/>
      <c r="R564" s="2"/>
      <c r="S564" s="2"/>
      <c r="T564" s="2"/>
      <c r="U564" s="2"/>
      <c r="V564" s="2"/>
      <c r="W564" s="2"/>
      <c r="X564" s="2"/>
      <c r="Y564" s="2"/>
    </row>
    <row r="565" spans="1:25" s="1" customFormat="1" x14ac:dyDescent="0.25">
      <c r="A565" s="5" t="s">
        <v>2</v>
      </c>
      <c r="B565" s="4">
        <v>403</v>
      </c>
      <c r="C565" s="33">
        <v>5</v>
      </c>
      <c r="D565" s="33">
        <v>9</v>
      </c>
      <c r="E565" s="33">
        <v>12</v>
      </c>
      <c r="F565" s="20"/>
      <c r="G565" s="20"/>
      <c r="H565" s="20"/>
      <c r="I565" s="20"/>
      <c r="J565" s="20"/>
      <c r="K565" s="20"/>
      <c r="L565" s="20"/>
      <c r="M565" s="20"/>
      <c r="N565" s="20"/>
      <c r="O565" s="2"/>
      <c r="P565" s="2"/>
      <c r="Q565" s="2"/>
      <c r="R565" s="2"/>
      <c r="S565" s="2"/>
      <c r="T565" s="2"/>
      <c r="U565" s="2"/>
      <c r="V565" s="2"/>
      <c r="W565" s="2"/>
      <c r="X565" s="2"/>
      <c r="Y565" s="2"/>
    </row>
    <row r="566" spans="1:25" s="1" customFormat="1" x14ac:dyDescent="0.25">
      <c r="A566" s="5" t="s">
        <v>1</v>
      </c>
      <c r="B566" s="4">
        <v>114</v>
      </c>
      <c r="C566" s="33">
        <v>6</v>
      </c>
      <c r="D566" s="33">
        <v>10</v>
      </c>
      <c r="E566" s="33">
        <v>12</v>
      </c>
      <c r="F566" s="20"/>
      <c r="G566" s="20"/>
      <c r="H566" s="20"/>
      <c r="I566" s="20"/>
      <c r="J566" s="20"/>
      <c r="K566" s="20"/>
      <c r="L566" s="20"/>
      <c r="M566" s="20"/>
      <c r="N566" s="20"/>
      <c r="O566" s="2"/>
      <c r="P566" s="2"/>
      <c r="Q566" s="2"/>
      <c r="R566" s="2"/>
      <c r="S566" s="2"/>
      <c r="T566" s="2"/>
      <c r="U566" s="2"/>
      <c r="V566" s="2"/>
      <c r="W566" s="2"/>
      <c r="X566" s="2"/>
      <c r="Y566" s="2"/>
    </row>
    <row r="567" spans="1:25" s="1" customFormat="1" x14ac:dyDescent="0.25">
      <c r="A567" s="5" t="s">
        <v>0</v>
      </c>
      <c r="B567" s="4">
        <v>150</v>
      </c>
      <c r="C567" s="33">
        <v>6</v>
      </c>
      <c r="D567" s="33">
        <v>10</v>
      </c>
      <c r="E567" s="33">
        <v>12</v>
      </c>
      <c r="F567" s="20"/>
      <c r="G567" s="20"/>
      <c r="H567" s="20"/>
      <c r="I567" s="20"/>
      <c r="J567" s="20"/>
      <c r="K567" s="20"/>
      <c r="L567" s="20"/>
      <c r="M567" s="20"/>
      <c r="N567" s="20"/>
      <c r="O567" s="2"/>
      <c r="P567" s="2"/>
      <c r="Q567" s="2"/>
      <c r="R567" s="2"/>
      <c r="S567" s="2"/>
      <c r="T567" s="2"/>
      <c r="U567" s="2"/>
      <c r="V567" s="2"/>
      <c r="W567" s="2"/>
      <c r="X567" s="2"/>
      <c r="Y567" s="2"/>
    </row>
    <row r="568" spans="1:25" s="1" customFormat="1" x14ac:dyDescent="0.25">
      <c r="C568" s="18"/>
      <c r="D568" s="18"/>
      <c r="E568" s="18"/>
      <c r="F568" s="18"/>
      <c r="G568" s="18"/>
      <c r="H568" s="18"/>
      <c r="I568" s="18"/>
      <c r="J568" s="18"/>
      <c r="K568" s="18"/>
      <c r="L568" s="18"/>
      <c r="M568" s="18"/>
      <c r="N568" s="18"/>
    </row>
    <row r="569" spans="1:25" s="1" customFormat="1" x14ac:dyDescent="0.25">
      <c r="A569" s="1" t="s">
        <v>339</v>
      </c>
      <c r="C569" s="18"/>
      <c r="D569" s="18"/>
      <c r="E569" s="18"/>
      <c r="F569" s="18"/>
      <c r="G569" s="18"/>
      <c r="H569" s="18"/>
      <c r="I569" s="18"/>
      <c r="J569" s="18"/>
      <c r="K569" s="18"/>
      <c r="L569" s="18"/>
      <c r="M569" s="18"/>
      <c r="N569" s="18"/>
    </row>
    <row r="570" spans="1:25" s="1" customFormat="1" x14ac:dyDescent="0.25">
      <c r="C570" s="18"/>
      <c r="D570" s="18"/>
      <c r="E570" s="18"/>
      <c r="F570" s="18"/>
      <c r="G570" s="18"/>
      <c r="H570" s="18"/>
      <c r="I570" s="18"/>
      <c r="J570" s="18"/>
      <c r="K570" s="18"/>
      <c r="L570" s="18"/>
      <c r="M570" s="18"/>
      <c r="N570" s="18"/>
    </row>
    <row r="571" spans="1:25" s="1" customFormat="1" x14ac:dyDescent="0.25">
      <c r="A571" s="7" t="s">
        <v>16</v>
      </c>
      <c r="B571" s="7" t="s">
        <v>15</v>
      </c>
      <c r="C571" s="10" t="s">
        <v>75</v>
      </c>
      <c r="D571" s="10" t="s">
        <v>74</v>
      </c>
      <c r="E571" s="10" t="s">
        <v>73</v>
      </c>
      <c r="F571" s="9"/>
      <c r="G571" s="9"/>
      <c r="H571" s="9"/>
      <c r="I571" s="9"/>
      <c r="J571" s="9"/>
      <c r="K571" s="9"/>
      <c r="L571" s="9"/>
      <c r="M571" s="9"/>
      <c r="N571" s="9"/>
      <c r="O571" s="9"/>
      <c r="P571" s="9"/>
      <c r="Q571" s="9"/>
      <c r="R571" s="9"/>
      <c r="S571" s="9"/>
      <c r="T571" s="9"/>
      <c r="U571" s="9"/>
      <c r="V571" s="9"/>
      <c r="W571" s="9"/>
      <c r="X571" s="9"/>
      <c r="Y571" s="9"/>
    </row>
    <row r="572" spans="1:25" s="1" customFormat="1" x14ac:dyDescent="0.25">
      <c r="A572" s="6" t="s">
        <v>11</v>
      </c>
      <c r="B572" s="4">
        <v>502</v>
      </c>
      <c r="C572" s="33">
        <v>2</v>
      </c>
      <c r="D572" s="33">
        <v>3</v>
      </c>
      <c r="E572" s="33">
        <v>5</v>
      </c>
      <c r="F572" s="20"/>
      <c r="G572" s="20"/>
      <c r="H572" s="20"/>
      <c r="I572" s="20"/>
      <c r="J572" s="20"/>
      <c r="K572" s="20"/>
      <c r="L572" s="20"/>
      <c r="M572" s="20"/>
      <c r="N572" s="20"/>
      <c r="O572" s="2"/>
      <c r="P572" s="2"/>
      <c r="Q572" s="2"/>
      <c r="R572" s="2"/>
      <c r="S572" s="2"/>
      <c r="T572" s="2"/>
      <c r="U572" s="2"/>
      <c r="V572" s="2"/>
      <c r="W572" s="2"/>
      <c r="X572" s="2"/>
      <c r="Y572" s="2"/>
    </row>
    <row r="573" spans="1:25" s="1" customFormat="1" x14ac:dyDescent="0.25">
      <c r="A573" s="5" t="s">
        <v>10</v>
      </c>
      <c r="B573" s="4">
        <v>176</v>
      </c>
      <c r="C573" s="33">
        <v>2</v>
      </c>
      <c r="D573" s="33">
        <v>3</v>
      </c>
      <c r="E573" s="33">
        <v>5</v>
      </c>
      <c r="F573" s="20"/>
      <c r="G573" s="20"/>
      <c r="H573" s="20"/>
      <c r="I573" s="20"/>
      <c r="J573" s="20"/>
      <c r="K573" s="20"/>
      <c r="L573" s="20"/>
      <c r="M573" s="20"/>
      <c r="N573" s="20"/>
      <c r="O573" s="2"/>
      <c r="P573" s="2"/>
      <c r="Q573" s="2"/>
      <c r="R573" s="2"/>
      <c r="S573" s="2"/>
      <c r="T573" s="2"/>
      <c r="U573" s="2"/>
      <c r="V573" s="2"/>
      <c r="W573" s="2"/>
      <c r="X573" s="2"/>
      <c r="Y573" s="2"/>
    </row>
    <row r="574" spans="1:25" s="1" customFormat="1" x14ac:dyDescent="0.25">
      <c r="A574" s="5" t="s">
        <v>9</v>
      </c>
      <c r="B574" s="4">
        <v>135</v>
      </c>
      <c r="C574" s="33">
        <v>2</v>
      </c>
      <c r="D574" s="33">
        <v>3</v>
      </c>
      <c r="E574" s="33">
        <v>4</v>
      </c>
      <c r="F574" s="20"/>
      <c r="G574" s="20"/>
      <c r="H574" s="20"/>
      <c r="I574" s="20"/>
      <c r="J574" s="20"/>
      <c r="K574" s="20"/>
      <c r="L574" s="20"/>
      <c r="M574" s="20"/>
      <c r="N574" s="20"/>
      <c r="O574" s="2"/>
      <c r="P574" s="2"/>
      <c r="Q574" s="2"/>
      <c r="R574" s="2"/>
      <c r="S574" s="2"/>
      <c r="T574" s="2"/>
      <c r="U574" s="2"/>
      <c r="V574" s="2"/>
      <c r="W574" s="2"/>
      <c r="X574" s="2"/>
      <c r="Y574" s="2"/>
    </row>
    <row r="575" spans="1:25" s="1" customFormat="1" x14ac:dyDescent="0.25">
      <c r="A575" s="5" t="s">
        <v>8</v>
      </c>
      <c r="B575" s="4">
        <v>79</v>
      </c>
      <c r="C575" s="33">
        <v>2</v>
      </c>
      <c r="D575" s="33">
        <v>3</v>
      </c>
      <c r="E575" s="33">
        <v>5</v>
      </c>
      <c r="F575" s="20"/>
      <c r="G575" s="20"/>
      <c r="H575" s="20"/>
      <c r="I575" s="20"/>
      <c r="J575" s="20"/>
      <c r="K575" s="20"/>
      <c r="L575" s="20"/>
      <c r="M575" s="20"/>
      <c r="N575" s="20"/>
      <c r="O575" s="2"/>
      <c r="P575" s="2"/>
      <c r="Q575" s="2"/>
      <c r="R575" s="2"/>
      <c r="S575" s="2"/>
      <c r="T575" s="2"/>
      <c r="U575" s="2"/>
      <c r="V575" s="2"/>
      <c r="W575" s="2"/>
      <c r="X575" s="2"/>
      <c r="Y575" s="2"/>
    </row>
    <row r="576" spans="1:25" s="1" customFormat="1" x14ac:dyDescent="0.25">
      <c r="A576" s="5" t="s">
        <v>7</v>
      </c>
      <c r="B576" s="4">
        <v>40</v>
      </c>
      <c r="C576" s="33">
        <v>2</v>
      </c>
      <c r="D576" s="33">
        <v>3</v>
      </c>
      <c r="E576" s="33">
        <v>4</v>
      </c>
      <c r="F576" s="20"/>
      <c r="G576" s="20"/>
      <c r="H576" s="20"/>
      <c r="I576" s="20"/>
      <c r="J576" s="20"/>
      <c r="K576" s="20"/>
      <c r="L576" s="20"/>
      <c r="M576" s="20"/>
      <c r="N576" s="20"/>
      <c r="O576" s="2"/>
      <c r="P576" s="2"/>
      <c r="Q576" s="2"/>
      <c r="R576" s="2"/>
      <c r="S576" s="2"/>
      <c r="T576" s="2"/>
      <c r="U576" s="2"/>
      <c r="V576" s="2"/>
      <c r="W576" s="2"/>
      <c r="X576" s="2"/>
      <c r="Y576" s="2"/>
    </row>
    <row r="577" spans="1:25" s="1" customFormat="1" x14ac:dyDescent="0.25">
      <c r="A577" s="5" t="s">
        <v>6</v>
      </c>
      <c r="B577" s="4">
        <v>72</v>
      </c>
      <c r="C577" s="33">
        <v>2</v>
      </c>
      <c r="D577" s="33">
        <v>3</v>
      </c>
      <c r="E577" s="33">
        <v>5</v>
      </c>
      <c r="F577" s="20"/>
      <c r="G577" s="20"/>
      <c r="H577" s="20"/>
      <c r="I577" s="20"/>
      <c r="J577" s="20"/>
      <c r="K577" s="20"/>
      <c r="L577" s="20"/>
      <c r="M577" s="20"/>
      <c r="N577" s="20"/>
      <c r="O577" s="2"/>
      <c r="P577" s="2"/>
      <c r="Q577" s="2"/>
      <c r="R577" s="2"/>
      <c r="S577" s="2"/>
      <c r="T577" s="2"/>
      <c r="U577" s="2"/>
      <c r="V577" s="2"/>
      <c r="W577" s="2"/>
      <c r="X577" s="2"/>
      <c r="Y577" s="2"/>
    </row>
    <row r="578" spans="1:25" s="1" customFormat="1" x14ac:dyDescent="0.25">
      <c r="A578" s="5" t="s">
        <v>5</v>
      </c>
      <c r="B578" s="4">
        <v>222</v>
      </c>
      <c r="C578" s="33">
        <v>2</v>
      </c>
      <c r="D578" s="33">
        <v>3</v>
      </c>
      <c r="E578" s="33">
        <v>5</v>
      </c>
      <c r="F578" s="20"/>
      <c r="G578" s="20"/>
      <c r="H578" s="20"/>
      <c r="I578" s="20"/>
      <c r="J578" s="20"/>
      <c r="K578" s="20"/>
      <c r="L578" s="20"/>
      <c r="M578" s="20"/>
      <c r="N578" s="20"/>
      <c r="O578" s="2"/>
      <c r="P578" s="2"/>
      <c r="Q578" s="2"/>
      <c r="R578" s="2"/>
      <c r="S578" s="2"/>
      <c r="T578" s="2"/>
      <c r="U578" s="2"/>
      <c r="V578" s="2"/>
      <c r="W578" s="2"/>
      <c r="X578" s="2"/>
      <c r="Y578" s="2"/>
    </row>
    <row r="579" spans="1:25" s="1" customFormat="1" x14ac:dyDescent="0.25">
      <c r="A579" s="5" t="s">
        <v>4</v>
      </c>
      <c r="B579" s="4">
        <v>264</v>
      </c>
      <c r="C579" s="33">
        <v>2</v>
      </c>
      <c r="D579" s="33">
        <v>3</v>
      </c>
      <c r="E579" s="33">
        <v>4</v>
      </c>
      <c r="F579" s="20"/>
      <c r="G579" s="20"/>
      <c r="H579" s="20"/>
      <c r="I579" s="20"/>
      <c r="J579" s="20"/>
      <c r="K579" s="20"/>
      <c r="L579" s="20"/>
      <c r="M579" s="20"/>
      <c r="N579" s="20"/>
      <c r="O579" s="2"/>
      <c r="P579" s="2"/>
      <c r="Q579" s="2"/>
      <c r="R579" s="2"/>
      <c r="S579" s="2"/>
      <c r="T579" s="2"/>
      <c r="U579" s="2"/>
      <c r="V579" s="2"/>
      <c r="W579" s="2"/>
      <c r="X579" s="2"/>
      <c r="Y579" s="2"/>
    </row>
    <row r="580" spans="1:25" s="1" customFormat="1" x14ac:dyDescent="0.25">
      <c r="A580" s="5" t="s">
        <v>3</v>
      </c>
      <c r="B580" s="4">
        <v>128</v>
      </c>
      <c r="C580" s="33">
        <v>2</v>
      </c>
      <c r="D580" s="33">
        <v>3</v>
      </c>
      <c r="E580" s="33">
        <v>5</v>
      </c>
      <c r="F580" s="20"/>
      <c r="G580" s="20"/>
      <c r="H580" s="20"/>
      <c r="I580" s="20"/>
      <c r="J580" s="20"/>
      <c r="K580" s="20"/>
      <c r="L580" s="20"/>
      <c r="M580" s="20"/>
      <c r="N580" s="20"/>
      <c r="O580" s="2"/>
      <c r="P580" s="2"/>
      <c r="Q580" s="2"/>
      <c r="R580" s="2"/>
      <c r="S580" s="2"/>
      <c r="T580" s="2"/>
      <c r="U580" s="2"/>
      <c r="V580" s="2"/>
      <c r="W580" s="2"/>
      <c r="X580" s="2"/>
      <c r="Y580" s="2"/>
    </row>
    <row r="581" spans="1:25" s="1" customFormat="1" x14ac:dyDescent="0.25">
      <c r="A581" s="5" t="s">
        <v>2</v>
      </c>
      <c r="B581" s="4">
        <v>203</v>
      </c>
      <c r="C581" s="33">
        <v>2</v>
      </c>
      <c r="D581" s="33">
        <v>3</v>
      </c>
      <c r="E581" s="33">
        <v>5</v>
      </c>
      <c r="F581" s="20"/>
      <c r="G581" s="20"/>
      <c r="H581" s="20"/>
      <c r="I581" s="20"/>
      <c r="J581" s="20"/>
      <c r="K581" s="20"/>
      <c r="L581" s="20"/>
      <c r="M581" s="20"/>
      <c r="N581" s="20"/>
      <c r="O581" s="2"/>
      <c r="P581" s="2"/>
      <c r="Q581" s="2"/>
      <c r="R581" s="2"/>
      <c r="S581" s="2"/>
      <c r="T581" s="2"/>
      <c r="U581" s="2"/>
      <c r="V581" s="2"/>
      <c r="W581" s="2"/>
      <c r="X581" s="2"/>
      <c r="Y581" s="2"/>
    </row>
    <row r="582" spans="1:25" s="1" customFormat="1" x14ac:dyDescent="0.25">
      <c r="A582" s="5" t="s">
        <v>1</v>
      </c>
      <c r="B582" s="4">
        <v>61</v>
      </c>
      <c r="C582" s="33">
        <v>2</v>
      </c>
      <c r="D582" s="33">
        <v>3</v>
      </c>
      <c r="E582" s="33">
        <v>5</v>
      </c>
      <c r="F582" s="20"/>
      <c r="G582" s="20"/>
      <c r="H582" s="20"/>
      <c r="I582" s="20"/>
      <c r="J582" s="20"/>
      <c r="K582" s="20"/>
      <c r="L582" s="20"/>
      <c r="M582" s="20"/>
      <c r="N582" s="20"/>
      <c r="O582" s="2"/>
      <c r="P582" s="2"/>
      <c r="Q582" s="2"/>
      <c r="R582" s="2"/>
      <c r="S582" s="2"/>
      <c r="T582" s="2"/>
      <c r="U582" s="2"/>
      <c r="V582" s="2"/>
      <c r="W582" s="2"/>
      <c r="X582" s="2"/>
      <c r="Y582" s="2"/>
    </row>
    <row r="583" spans="1:25" s="1" customFormat="1" x14ac:dyDescent="0.25">
      <c r="A583" s="5" t="s">
        <v>0</v>
      </c>
      <c r="B583" s="4">
        <v>99</v>
      </c>
      <c r="C583" s="33">
        <v>2</v>
      </c>
      <c r="D583" s="33">
        <v>3</v>
      </c>
      <c r="E583" s="33">
        <v>5</v>
      </c>
      <c r="F583" s="20"/>
      <c r="G583" s="20"/>
      <c r="H583" s="20"/>
      <c r="I583" s="20"/>
      <c r="J583" s="20"/>
      <c r="K583" s="20"/>
      <c r="L583" s="20"/>
      <c r="M583" s="20"/>
      <c r="N583" s="20"/>
      <c r="O583" s="2"/>
      <c r="P583" s="2"/>
      <c r="Q583" s="2"/>
      <c r="R583" s="2"/>
      <c r="S583" s="2"/>
      <c r="T583" s="2"/>
      <c r="U583" s="2"/>
      <c r="V583" s="2"/>
      <c r="W583" s="2"/>
      <c r="X583" s="2"/>
      <c r="Y583" s="2"/>
    </row>
    <row r="584" spans="1:25" s="1" customFormat="1" x14ac:dyDescent="0.25">
      <c r="C584" s="18"/>
      <c r="D584" s="18"/>
      <c r="E584" s="18"/>
      <c r="F584" s="18"/>
      <c r="G584" s="18"/>
      <c r="H584" s="18"/>
      <c r="I584" s="18"/>
      <c r="J584" s="18"/>
      <c r="K584" s="18"/>
      <c r="L584" s="18"/>
      <c r="M584" s="18"/>
      <c r="N584" s="18"/>
    </row>
    <row r="585" spans="1:25" s="1" customFormat="1" x14ac:dyDescent="0.25">
      <c r="A585" s="1" t="s">
        <v>340</v>
      </c>
      <c r="C585" s="18"/>
      <c r="D585" s="18"/>
      <c r="E585" s="18"/>
      <c r="F585" s="18"/>
      <c r="G585" s="18"/>
      <c r="H585" s="18"/>
      <c r="I585" s="18"/>
      <c r="J585" s="18"/>
      <c r="K585" s="18"/>
      <c r="L585" s="18"/>
      <c r="M585" s="18"/>
      <c r="N585" s="18"/>
    </row>
    <row r="586" spans="1:25" s="1" customFormat="1" x14ac:dyDescent="0.25">
      <c r="C586" s="18"/>
      <c r="D586" s="18"/>
      <c r="E586" s="18"/>
      <c r="F586" s="18"/>
      <c r="G586" s="18"/>
      <c r="H586" s="18"/>
      <c r="I586" s="18"/>
      <c r="J586" s="18"/>
      <c r="K586" s="18"/>
      <c r="L586" s="18"/>
      <c r="M586" s="18"/>
      <c r="N586" s="18"/>
    </row>
    <row r="587" spans="1:25" s="1" customFormat="1" x14ac:dyDescent="0.25">
      <c r="A587" s="7" t="s">
        <v>16</v>
      </c>
      <c r="B587" s="7" t="s">
        <v>15</v>
      </c>
      <c r="C587" s="10" t="s">
        <v>75</v>
      </c>
      <c r="D587" s="10" t="s">
        <v>74</v>
      </c>
      <c r="E587" s="10" t="s">
        <v>73</v>
      </c>
      <c r="F587" s="9"/>
      <c r="G587" s="9"/>
      <c r="H587" s="9"/>
      <c r="I587" s="9"/>
      <c r="J587" s="9"/>
      <c r="K587" s="9"/>
      <c r="L587" s="9"/>
      <c r="M587" s="9"/>
      <c r="N587" s="9"/>
      <c r="O587" s="9"/>
      <c r="P587" s="9"/>
      <c r="Q587" s="9"/>
      <c r="R587" s="9"/>
      <c r="S587" s="9"/>
      <c r="T587" s="9"/>
      <c r="U587" s="9"/>
      <c r="V587" s="9"/>
      <c r="W587" s="9"/>
      <c r="X587" s="9"/>
      <c r="Y587" s="9"/>
    </row>
    <row r="588" spans="1:25" s="1" customFormat="1" x14ac:dyDescent="0.25">
      <c r="A588" s="6" t="s">
        <v>11</v>
      </c>
      <c r="B588" s="4">
        <v>1020</v>
      </c>
      <c r="C588" s="33">
        <v>10</v>
      </c>
      <c r="D588" s="33">
        <v>10</v>
      </c>
      <c r="E588" s="33">
        <v>15</v>
      </c>
      <c r="F588" s="20"/>
      <c r="G588" s="20"/>
      <c r="H588" s="20"/>
      <c r="I588" s="20"/>
      <c r="J588" s="20"/>
      <c r="K588" s="20"/>
      <c r="L588" s="20"/>
      <c r="M588" s="20"/>
      <c r="N588" s="20"/>
      <c r="O588" s="2"/>
      <c r="P588" s="2"/>
      <c r="Q588" s="2"/>
      <c r="R588" s="2"/>
      <c r="S588" s="2"/>
      <c r="T588" s="2"/>
      <c r="U588" s="2"/>
      <c r="V588" s="2"/>
      <c r="W588" s="2"/>
      <c r="X588" s="2"/>
      <c r="Y588" s="2"/>
    </row>
    <row r="589" spans="1:25" s="1" customFormat="1" x14ac:dyDescent="0.25">
      <c r="A589" s="5" t="s">
        <v>10</v>
      </c>
      <c r="B589" s="4">
        <v>348</v>
      </c>
      <c r="C589" s="33">
        <v>10</v>
      </c>
      <c r="D589" s="33">
        <v>10</v>
      </c>
      <c r="E589" s="33">
        <v>15</v>
      </c>
      <c r="F589" s="20"/>
      <c r="G589" s="20"/>
      <c r="H589" s="20"/>
      <c r="I589" s="20"/>
      <c r="J589" s="20"/>
      <c r="K589" s="20"/>
      <c r="L589" s="20"/>
      <c r="M589" s="20"/>
      <c r="N589" s="20"/>
      <c r="O589" s="2"/>
      <c r="P589" s="2"/>
      <c r="Q589" s="2"/>
      <c r="R589" s="2"/>
      <c r="S589" s="2"/>
      <c r="T589" s="2"/>
      <c r="U589" s="2"/>
      <c r="V589" s="2"/>
      <c r="W589" s="2"/>
      <c r="X589" s="2"/>
      <c r="Y589" s="2"/>
    </row>
    <row r="590" spans="1:25" s="1" customFormat="1" x14ac:dyDescent="0.25">
      <c r="A590" s="5" t="s">
        <v>9</v>
      </c>
      <c r="B590" s="4">
        <v>243</v>
      </c>
      <c r="C590" s="33">
        <v>10</v>
      </c>
      <c r="D590" s="33">
        <v>12</v>
      </c>
      <c r="E590" s="33">
        <v>15</v>
      </c>
      <c r="F590" s="20"/>
      <c r="G590" s="20"/>
      <c r="H590" s="20"/>
      <c r="I590" s="20"/>
      <c r="J590" s="20"/>
      <c r="K590" s="20"/>
      <c r="L590" s="20"/>
      <c r="M590" s="20"/>
      <c r="N590" s="20"/>
      <c r="O590" s="2"/>
      <c r="P590" s="2"/>
      <c r="Q590" s="2"/>
      <c r="R590" s="2"/>
      <c r="S590" s="2"/>
      <c r="T590" s="2"/>
      <c r="U590" s="2"/>
      <c r="V590" s="2"/>
      <c r="W590" s="2"/>
      <c r="X590" s="2"/>
      <c r="Y590" s="2"/>
    </row>
    <row r="591" spans="1:25" s="1" customFormat="1" x14ac:dyDescent="0.25">
      <c r="A591" s="5" t="s">
        <v>8</v>
      </c>
      <c r="B591" s="4">
        <v>172</v>
      </c>
      <c r="C591" s="33">
        <v>10</v>
      </c>
      <c r="D591" s="33">
        <v>10</v>
      </c>
      <c r="E591" s="33">
        <v>14</v>
      </c>
      <c r="F591" s="20"/>
      <c r="G591" s="20"/>
      <c r="H591" s="20"/>
      <c r="I591" s="20"/>
      <c r="J591" s="20"/>
      <c r="K591" s="20"/>
      <c r="L591" s="20"/>
      <c r="M591" s="20"/>
      <c r="N591" s="20"/>
      <c r="O591" s="2"/>
      <c r="P591" s="2"/>
      <c r="Q591" s="2"/>
      <c r="R591" s="2"/>
      <c r="S591" s="2"/>
      <c r="T591" s="2"/>
      <c r="U591" s="2"/>
      <c r="V591" s="2"/>
      <c r="W591" s="2"/>
      <c r="X591" s="2"/>
      <c r="Y591" s="2"/>
    </row>
    <row r="592" spans="1:25" s="1" customFormat="1" x14ac:dyDescent="0.25">
      <c r="A592" s="5" t="s">
        <v>7</v>
      </c>
      <c r="B592" s="4">
        <v>104</v>
      </c>
      <c r="C592" s="33">
        <v>10</v>
      </c>
      <c r="D592" s="33">
        <v>10</v>
      </c>
      <c r="E592" s="33">
        <v>13</v>
      </c>
      <c r="F592" s="20"/>
      <c r="G592" s="20"/>
      <c r="H592" s="20"/>
      <c r="I592" s="20"/>
      <c r="J592" s="20"/>
      <c r="K592" s="20"/>
      <c r="L592" s="20"/>
      <c r="M592" s="20"/>
      <c r="N592" s="20"/>
      <c r="O592" s="2"/>
      <c r="P592" s="2"/>
      <c r="Q592" s="2"/>
      <c r="R592" s="2"/>
      <c r="S592" s="2"/>
      <c r="T592" s="2"/>
      <c r="U592" s="2"/>
      <c r="V592" s="2"/>
      <c r="W592" s="2"/>
      <c r="X592" s="2"/>
      <c r="Y592" s="2"/>
    </row>
    <row r="593" spans="1:25" s="1" customFormat="1" x14ac:dyDescent="0.25">
      <c r="A593" s="5" t="s">
        <v>6</v>
      </c>
      <c r="B593" s="4">
        <v>153</v>
      </c>
      <c r="C593" s="33">
        <v>10</v>
      </c>
      <c r="D593" s="33">
        <v>10</v>
      </c>
      <c r="E593" s="33">
        <v>13</v>
      </c>
      <c r="F593" s="20"/>
      <c r="G593" s="20"/>
      <c r="H593" s="20"/>
      <c r="I593" s="20"/>
      <c r="J593" s="20"/>
      <c r="K593" s="20"/>
      <c r="L593" s="20"/>
      <c r="M593" s="20"/>
      <c r="N593" s="20"/>
      <c r="O593" s="2"/>
      <c r="P593" s="2"/>
      <c r="Q593" s="2"/>
      <c r="R593" s="2"/>
      <c r="S593" s="2"/>
      <c r="T593" s="2"/>
      <c r="U593" s="2"/>
      <c r="V593" s="2"/>
      <c r="W593" s="2"/>
      <c r="X593" s="2"/>
      <c r="Y593" s="2"/>
    </row>
    <row r="594" spans="1:25" s="1" customFormat="1" x14ac:dyDescent="0.25">
      <c r="A594" s="5" t="s">
        <v>5</v>
      </c>
      <c r="B594" s="4">
        <v>512</v>
      </c>
      <c r="C594" s="33">
        <v>10</v>
      </c>
      <c r="D594" s="33">
        <v>10</v>
      </c>
      <c r="E594" s="33">
        <v>15</v>
      </c>
      <c r="F594" s="20"/>
      <c r="G594" s="20"/>
      <c r="H594" s="20"/>
      <c r="I594" s="20"/>
      <c r="J594" s="20"/>
      <c r="K594" s="20"/>
      <c r="L594" s="20"/>
      <c r="M594" s="20"/>
      <c r="N594" s="20"/>
      <c r="O594" s="2"/>
      <c r="P594" s="2"/>
      <c r="Q594" s="2"/>
      <c r="R594" s="2"/>
      <c r="S594" s="2"/>
      <c r="T594" s="2"/>
      <c r="U594" s="2"/>
      <c r="V594" s="2"/>
      <c r="W594" s="2"/>
      <c r="X594" s="2"/>
      <c r="Y594" s="2"/>
    </row>
    <row r="595" spans="1:25" s="1" customFormat="1" x14ac:dyDescent="0.25">
      <c r="A595" s="5" t="s">
        <v>4</v>
      </c>
      <c r="B595" s="4">
        <v>485</v>
      </c>
      <c r="C595" s="33">
        <v>10</v>
      </c>
      <c r="D595" s="33">
        <v>12</v>
      </c>
      <c r="E595" s="33">
        <v>15</v>
      </c>
      <c r="F595" s="20"/>
      <c r="G595" s="20"/>
      <c r="H595" s="20"/>
      <c r="I595" s="20"/>
      <c r="J595" s="20"/>
      <c r="K595" s="20"/>
      <c r="L595" s="20"/>
      <c r="M595" s="20"/>
      <c r="N595" s="20"/>
      <c r="O595" s="2"/>
      <c r="P595" s="2"/>
      <c r="Q595" s="2"/>
      <c r="R595" s="2"/>
      <c r="S595" s="2"/>
      <c r="T595" s="2"/>
      <c r="U595" s="2"/>
      <c r="V595" s="2"/>
      <c r="W595" s="2"/>
      <c r="X595" s="2"/>
      <c r="Y595" s="2"/>
    </row>
    <row r="596" spans="1:25" s="1" customFormat="1" x14ac:dyDescent="0.25">
      <c r="A596" s="5" t="s">
        <v>3</v>
      </c>
      <c r="B596" s="4">
        <v>266</v>
      </c>
      <c r="C596" s="33">
        <v>10</v>
      </c>
      <c r="D596" s="33">
        <v>10</v>
      </c>
      <c r="E596" s="33">
        <v>15</v>
      </c>
      <c r="F596" s="20"/>
      <c r="G596" s="20"/>
      <c r="H596" s="20"/>
      <c r="I596" s="20"/>
      <c r="J596" s="20"/>
      <c r="K596" s="20"/>
      <c r="L596" s="20"/>
      <c r="M596" s="20"/>
      <c r="N596" s="20"/>
      <c r="O596" s="2"/>
      <c r="P596" s="2"/>
      <c r="Q596" s="2"/>
      <c r="R596" s="2"/>
      <c r="S596" s="2"/>
      <c r="T596" s="2"/>
      <c r="U596" s="2"/>
      <c r="V596" s="2"/>
      <c r="W596" s="2"/>
      <c r="X596" s="2"/>
      <c r="Y596" s="2"/>
    </row>
    <row r="597" spans="1:25" s="1" customFormat="1" x14ac:dyDescent="0.25">
      <c r="A597" s="5" t="s">
        <v>2</v>
      </c>
      <c r="B597" s="4">
        <v>433</v>
      </c>
      <c r="C597" s="33">
        <v>10</v>
      </c>
      <c r="D597" s="33">
        <v>10</v>
      </c>
      <c r="E597" s="33">
        <v>15</v>
      </c>
      <c r="F597" s="20"/>
      <c r="G597" s="20"/>
      <c r="H597" s="20"/>
      <c r="I597" s="20"/>
      <c r="J597" s="20"/>
      <c r="K597" s="20"/>
      <c r="L597" s="20"/>
      <c r="M597" s="20"/>
      <c r="N597" s="20"/>
      <c r="O597" s="2"/>
      <c r="P597" s="2"/>
      <c r="Q597" s="2"/>
      <c r="R597" s="2"/>
      <c r="S597" s="2"/>
      <c r="T597" s="2"/>
      <c r="U597" s="2"/>
      <c r="V597" s="2"/>
      <c r="W597" s="2"/>
      <c r="X597" s="2"/>
      <c r="Y597" s="2"/>
    </row>
    <row r="598" spans="1:25" s="1" customFormat="1" x14ac:dyDescent="0.25">
      <c r="A598" s="5" t="s">
        <v>1</v>
      </c>
      <c r="B598" s="4">
        <v>130</v>
      </c>
      <c r="C598" s="33">
        <v>10</v>
      </c>
      <c r="D598" s="33">
        <v>10</v>
      </c>
      <c r="E598" s="33">
        <v>15</v>
      </c>
      <c r="F598" s="20"/>
      <c r="G598" s="20"/>
      <c r="H598" s="20"/>
      <c r="I598" s="20"/>
      <c r="J598" s="20"/>
      <c r="K598" s="20"/>
      <c r="L598" s="20"/>
      <c r="M598" s="20"/>
      <c r="N598" s="20"/>
      <c r="O598" s="2"/>
      <c r="P598" s="2"/>
      <c r="Q598" s="2"/>
      <c r="R598" s="2"/>
      <c r="S598" s="2"/>
      <c r="T598" s="2"/>
      <c r="U598" s="2"/>
      <c r="V598" s="2"/>
      <c r="W598" s="2"/>
      <c r="X598" s="2"/>
      <c r="Y598" s="2"/>
    </row>
    <row r="599" spans="1:25" s="1" customFormat="1" x14ac:dyDescent="0.25">
      <c r="A599" s="5" t="s">
        <v>0</v>
      </c>
      <c r="B599" s="4">
        <v>178</v>
      </c>
      <c r="C599" s="33">
        <v>10</v>
      </c>
      <c r="D599" s="33">
        <v>10</v>
      </c>
      <c r="E599" s="33">
        <v>15</v>
      </c>
      <c r="F599" s="20"/>
      <c r="G599" s="20"/>
      <c r="H599" s="20"/>
      <c r="I599" s="20"/>
      <c r="J599" s="20"/>
      <c r="K599" s="20"/>
      <c r="L599" s="20"/>
      <c r="M599" s="20"/>
      <c r="N599" s="20"/>
      <c r="O599" s="2"/>
      <c r="P599" s="2"/>
      <c r="Q599" s="2"/>
      <c r="R599" s="2"/>
      <c r="S599" s="2"/>
      <c r="T599" s="2"/>
      <c r="U599" s="2"/>
      <c r="V599" s="2"/>
      <c r="W599" s="2"/>
      <c r="X599" s="2"/>
      <c r="Y599" s="2"/>
    </row>
    <row r="600" spans="1:25" s="1" customFormat="1" x14ac:dyDescent="0.25">
      <c r="C600" s="18"/>
      <c r="D600" s="18"/>
      <c r="E600" s="18"/>
      <c r="F600" s="18"/>
      <c r="G600" s="18"/>
      <c r="H600" s="18"/>
      <c r="I600" s="18"/>
      <c r="J600" s="18"/>
      <c r="K600" s="18"/>
      <c r="L600" s="18"/>
      <c r="M600" s="18"/>
      <c r="N600" s="18"/>
    </row>
    <row r="601" spans="1:25" s="1" customFormat="1" x14ac:dyDescent="0.25">
      <c r="A601" s="1" t="s">
        <v>341</v>
      </c>
      <c r="C601" s="18"/>
      <c r="D601" s="18"/>
      <c r="E601" s="18"/>
      <c r="F601" s="18"/>
      <c r="G601" s="18"/>
      <c r="H601" s="18"/>
      <c r="I601" s="18"/>
      <c r="J601" s="18"/>
      <c r="K601" s="18"/>
      <c r="L601" s="18"/>
      <c r="M601" s="18"/>
      <c r="N601" s="18"/>
    </row>
    <row r="602" spans="1:25" s="1" customFormat="1" x14ac:dyDescent="0.25">
      <c r="C602" s="18"/>
      <c r="D602" s="18"/>
      <c r="E602" s="18"/>
      <c r="F602" s="18"/>
      <c r="G602" s="18"/>
      <c r="H602" s="18"/>
      <c r="I602" s="18"/>
      <c r="J602" s="18"/>
      <c r="K602" s="18"/>
      <c r="L602" s="18"/>
      <c r="M602" s="18"/>
      <c r="N602" s="18"/>
    </row>
    <row r="603" spans="1:25" s="1" customFormat="1" x14ac:dyDescent="0.25">
      <c r="A603" s="7" t="s">
        <v>16</v>
      </c>
      <c r="B603" s="7" t="s">
        <v>15</v>
      </c>
      <c r="C603" s="10" t="s">
        <v>75</v>
      </c>
      <c r="D603" s="10" t="s">
        <v>74</v>
      </c>
      <c r="E603" s="10" t="s">
        <v>73</v>
      </c>
      <c r="F603" s="9"/>
      <c r="G603" s="9"/>
      <c r="H603" s="9"/>
      <c r="I603" s="9"/>
      <c r="J603" s="9"/>
      <c r="K603" s="9"/>
      <c r="L603" s="9"/>
      <c r="M603" s="9"/>
      <c r="N603" s="9"/>
      <c r="O603" s="9"/>
      <c r="P603" s="9"/>
      <c r="Q603" s="9"/>
      <c r="R603" s="9"/>
      <c r="S603" s="9"/>
      <c r="T603" s="9"/>
      <c r="U603" s="9"/>
      <c r="V603" s="9"/>
      <c r="W603" s="9"/>
      <c r="X603" s="9"/>
      <c r="Y603" s="9"/>
    </row>
    <row r="604" spans="1:25" s="1" customFormat="1" x14ac:dyDescent="0.25">
      <c r="A604" s="6" t="s">
        <v>11</v>
      </c>
      <c r="B604" s="4">
        <v>947</v>
      </c>
      <c r="C604" s="33">
        <v>5</v>
      </c>
      <c r="D604" s="33">
        <v>8</v>
      </c>
      <c r="E604" s="33">
        <v>12</v>
      </c>
      <c r="F604" s="20"/>
      <c r="G604" s="20"/>
      <c r="H604" s="20"/>
      <c r="I604" s="20"/>
      <c r="J604" s="20"/>
      <c r="K604" s="20"/>
      <c r="L604" s="20"/>
      <c r="M604" s="20"/>
      <c r="N604" s="20"/>
      <c r="O604" s="2"/>
      <c r="P604" s="2"/>
      <c r="Q604" s="2"/>
      <c r="R604" s="2"/>
      <c r="S604" s="2"/>
      <c r="T604" s="2"/>
      <c r="U604" s="2"/>
      <c r="V604" s="2"/>
      <c r="W604" s="2"/>
      <c r="X604" s="2"/>
      <c r="Y604" s="2"/>
    </row>
    <row r="605" spans="1:25" s="1" customFormat="1" x14ac:dyDescent="0.25">
      <c r="A605" s="5" t="s">
        <v>10</v>
      </c>
      <c r="B605" s="4">
        <v>311</v>
      </c>
      <c r="C605" s="33">
        <v>5</v>
      </c>
      <c r="D605" s="33">
        <v>8</v>
      </c>
      <c r="E605" s="33">
        <v>12</v>
      </c>
      <c r="F605" s="20"/>
      <c r="G605" s="20"/>
      <c r="H605" s="20"/>
      <c r="I605" s="20"/>
      <c r="J605" s="20"/>
      <c r="K605" s="20"/>
      <c r="L605" s="20"/>
      <c r="M605" s="20"/>
      <c r="N605" s="20"/>
      <c r="O605" s="2"/>
      <c r="P605" s="2"/>
      <c r="Q605" s="2"/>
      <c r="R605" s="2"/>
      <c r="S605" s="2"/>
      <c r="T605" s="2"/>
      <c r="U605" s="2"/>
      <c r="V605" s="2"/>
      <c r="W605" s="2"/>
      <c r="X605" s="2"/>
      <c r="Y605" s="2"/>
    </row>
    <row r="606" spans="1:25" s="1" customFormat="1" x14ac:dyDescent="0.25">
      <c r="A606" s="5" t="s">
        <v>9</v>
      </c>
      <c r="B606" s="4">
        <v>225</v>
      </c>
      <c r="C606" s="33">
        <v>5</v>
      </c>
      <c r="D606" s="33">
        <v>7</v>
      </c>
      <c r="E606" s="33">
        <v>10</v>
      </c>
      <c r="F606" s="20"/>
      <c r="G606" s="20"/>
      <c r="H606" s="20"/>
      <c r="I606" s="20"/>
      <c r="J606" s="20"/>
      <c r="K606" s="20"/>
      <c r="L606" s="20"/>
      <c r="M606" s="20"/>
      <c r="N606" s="20"/>
      <c r="O606" s="2"/>
      <c r="P606" s="2"/>
      <c r="Q606" s="2"/>
      <c r="R606" s="2"/>
      <c r="S606" s="2"/>
      <c r="T606" s="2"/>
      <c r="U606" s="2"/>
      <c r="V606" s="2"/>
      <c r="W606" s="2"/>
      <c r="X606" s="2"/>
      <c r="Y606" s="2"/>
    </row>
    <row r="607" spans="1:25" s="1" customFormat="1" x14ac:dyDescent="0.25">
      <c r="A607" s="5" t="s">
        <v>8</v>
      </c>
      <c r="B607" s="4">
        <v>162</v>
      </c>
      <c r="C607" s="33">
        <v>5</v>
      </c>
      <c r="D607" s="33">
        <v>8</v>
      </c>
      <c r="E607" s="33">
        <v>12</v>
      </c>
      <c r="F607" s="20"/>
      <c r="G607" s="20"/>
      <c r="H607" s="20"/>
      <c r="I607" s="20"/>
      <c r="J607" s="20"/>
      <c r="K607" s="20"/>
      <c r="L607" s="20"/>
      <c r="M607" s="20"/>
      <c r="N607" s="20"/>
      <c r="O607" s="2"/>
      <c r="P607" s="2"/>
      <c r="Q607" s="2"/>
      <c r="R607" s="2"/>
      <c r="S607" s="2"/>
      <c r="T607" s="2"/>
      <c r="U607" s="2"/>
      <c r="V607" s="2"/>
      <c r="W607" s="2"/>
      <c r="X607" s="2"/>
      <c r="Y607" s="2"/>
    </row>
    <row r="608" spans="1:25" s="1" customFormat="1" x14ac:dyDescent="0.25">
      <c r="A608" s="5" t="s">
        <v>7</v>
      </c>
      <c r="B608" s="4">
        <v>88</v>
      </c>
      <c r="C608" s="33">
        <v>5</v>
      </c>
      <c r="D608" s="33">
        <v>10</v>
      </c>
      <c r="E608" s="33">
        <v>12</v>
      </c>
      <c r="F608" s="20"/>
      <c r="G608" s="20"/>
      <c r="H608" s="20"/>
      <c r="I608" s="20"/>
      <c r="J608" s="20"/>
      <c r="K608" s="20"/>
      <c r="L608" s="20"/>
      <c r="M608" s="20"/>
      <c r="N608" s="20"/>
      <c r="O608" s="2"/>
      <c r="P608" s="2"/>
      <c r="Q608" s="2"/>
      <c r="R608" s="2"/>
      <c r="S608" s="2"/>
      <c r="T608" s="2"/>
      <c r="U608" s="2"/>
      <c r="V608" s="2"/>
      <c r="W608" s="2"/>
      <c r="X608" s="2"/>
      <c r="Y608" s="2"/>
    </row>
    <row r="609" spans="1:25" s="1" customFormat="1" x14ac:dyDescent="0.25">
      <c r="A609" s="5" t="s">
        <v>6</v>
      </c>
      <c r="B609" s="4">
        <v>161</v>
      </c>
      <c r="C609" s="33">
        <v>5</v>
      </c>
      <c r="D609" s="33">
        <v>9</v>
      </c>
      <c r="E609" s="33">
        <v>12</v>
      </c>
      <c r="F609" s="20"/>
      <c r="G609" s="20"/>
      <c r="H609" s="20"/>
      <c r="I609" s="20"/>
      <c r="J609" s="20"/>
      <c r="K609" s="20"/>
      <c r="L609" s="20"/>
      <c r="M609" s="20"/>
      <c r="N609" s="20"/>
      <c r="O609" s="2"/>
      <c r="P609" s="2"/>
      <c r="Q609" s="2"/>
      <c r="R609" s="2"/>
      <c r="S609" s="2"/>
      <c r="T609" s="2"/>
      <c r="U609" s="2"/>
      <c r="V609" s="2"/>
      <c r="W609" s="2"/>
      <c r="X609" s="2"/>
      <c r="Y609" s="2"/>
    </row>
    <row r="610" spans="1:25" s="1" customFormat="1" x14ac:dyDescent="0.25">
      <c r="A610" s="5" t="s">
        <v>5</v>
      </c>
      <c r="B610" s="4">
        <v>445</v>
      </c>
      <c r="C610" s="33">
        <v>5</v>
      </c>
      <c r="D610" s="33">
        <v>5</v>
      </c>
      <c r="E610" s="33">
        <v>8</v>
      </c>
      <c r="F610" s="20"/>
      <c r="G610" s="20"/>
      <c r="H610" s="20"/>
      <c r="I610" s="20"/>
      <c r="J610" s="20"/>
      <c r="K610" s="20"/>
      <c r="L610" s="20"/>
      <c r="M610" s="20"/>
      <c r="N610" s="20"/>
      <c r="O610" s="2"/>
      <c r="P610" s="2"/>
      <c r="Q610" s="2"/>
      <c r="R610" s="2"/>
      <c r="S610" s="2"/>
      <c r="T610" s="2"/>
      <c r="U610" s="2"/>
      <c r="V610" s="2"/>
      <c r="W610" s="2"/>
      <c r="X610" s="2"/>
      <c r="Y610" s="2"/>
    </row>
    <row r="611" spans="1:25" s="1" customFormat="1" x14ac:dyDescent="0.25">
      <c r="A611" s="5" t="s">
        <v>4</v>
      </c>
      <c r="B611" s="4">
        <v>478</v>
      </c>
      <c r="C611" s="33">
        <v>8</v>
      </c>
      <c r="D611" s="33">
        <v>10</v>
      </c>
      <c r="E611" s="33">
        <v>12</v>
      </c>
      <c r="F611" s="20"/>
      <c r="G611" s="20"/>
      <c r="H611" s="20"/>
      <c r="I611" s="20"/>
      <c r="J611" s="20"/>
      <c r="K611" s="20"/>
      <c r="L611" s="20"/>
      <c r="M611" s="20"/>
      <c r="N611" s="20"/>
      <c r="O611" s="2"/>
      <c r="P611" s="2"/>
      <c r="Q611" s="2"/>
      <c r="R611" s="2"/>
      <c r="S611" s="2"/>
      <c r="T611" s="2"/>
      <c r="U611" s="2"/>
      <c r="V611" s="2"/>
      <c r="W611" s="2"/>
      <c r="X611" s="2"/>
      <c r="Y611" s="2"/>
    </row>
    <row r="612" spans="1:25" s="1" customFormat="1" x14ac:dyDescent="0.25">
      <c r="A612" s="5" t="s">
        <v>3</v>
      </c>
      <c r="B612" s="4">
        <v>256</v>
      </c>
      <c r="C612" s="33">
        <v>5</v>
      </c>
      <c r="D612" s="33">
        <v>7</v>
      </c>
      <c r="E612" s="33">
        <v>11</v>
      </c>
      <c r="F612" s="20"/>
      <c r="G612" s="20"/>
      <c r="H612" s="20"/>
      <c r="I612" s="20"/>
      <c r="J612" s="20"/>
      <c r="K612" s="20"/>
      <c r="L612" s="20"/>
      <c r="M612" s="20"/>
      <c r="N612" s="20"/>
      <c r="O612" s="2"/>
      <c r="P612" s="2"/>
      <c r="Q612" s="2"/>
      <c r="R612" s="2"/>
      <c r="S612" s="2"/>
      <c r="T612" s="2"/>
      <c r="U612" s="2"/>
      <c r="V612" s="2"/>
      <c r="W612" s="2"/>
      <c r="X612" s="2"/>
      <c r="Y612" s="2"/>
    </row>
    <row r="613" spans="1:25" s="1" customFormat="1" x14ac:dyDescent="0.25">
      <c r="A613" s="5" t="s">
        <v>2</v>
      </c>
      <c r="B613" s="4">
        <v>402</v>
      </c>
      <c r="C613" s="33">
        <v>5</v>
      </c>
      <c r="D613" s="33">
        <v>8</v>
      </c>
      <c r="E613" s="33">
        <v>12</v>
      </c>
      <c r="F613" s="20"/>
      <c r="G613" s="20"/>
      <c r="H613" s="20"/>
      <c r="I613" s="20"/>
      <c r="J613" s="20"/>
      <c r="K613" s="20"/>
      <c r="L613" s="20"/>
      <c r="M613" s="20"/>
      <c r="N613" s="20"/>
      <c r="O613" s="2"/>
      <c r="P613" s="2"/>
      <c r="Q613" s="2"/>
      <c r="R613" s="2"/>
      <c r="S613" s="2"/>
      <c r="T613" s="2"/>
      <c r="U613" s="2"/>
      <c r="V613" s="2"/>
      <c r="W613" s="2"/>
      <c r="X613" s="2"/>
      <c r="Y613" s="2"/>
    </row>
    <row r="614" spans="1:25" s="1" customFormat="1" x14ac:dyDescent="0.25">
      <c r="A614" s="5" t="s">
        <v>1</v>
      </c>
      <c r="B614" s="4">
        <v>114</v>
      </c>
      <c r="C614" s="33">
        <v>6</v>
      </c>
      <c r="D614" s="33">
        <v>10</v>
      </c>
      <c r="E614" s="33">
        <v>12</v>
      </c>
      <c r="F614" s="20"/>
      <c r="G614" s="20"/>
      <c r="H614" s="20"/>
      <c r="I614" s="20"/>
      <c r="J614" s="20"/>
      <c r="K614" s="20"/>
      <c r="L614" s="20"/>
      <c r="M614" s="20"/>
      <c r="N614" s="20"/>
      <c r="O614" s="2"/>
      <c r="P614" s="2"/>
      <c r="Q614" s="2"/>
      <c r="R614" s="2"/>
      <c r="S614" s="2"/>
      <c r="T614" s="2"/>
      <c r="U614" s="2"/>
      <c r="V614" s="2"/>
      <c r="W614" s="2"/>
      <c r="X614" s="2"/>
      <c r="Y614" s="2"/>
    </row>
    <row r="615" spans="1:25" s="1" customFormat="1" x14ac:dyDescent="0.25">
      <c r="A615" s="5" t="s">
        <v>0</v>
      </c>
      <c r="B615" s="4">
        <v>162</v>
      </c>
      <c r="C615" s="33">
        <v>5</v>
      </c>
      <c r="D615" s="33">
        <v>8</v>
      </c>
      <c r="E615" s="33">
        <v>12</v>
      </c>
      <c r="F615" s="20"/>
      <c r="G615" s="20"/>
      <c r="H615" s="20"/>
      <c r="I615" s="20"/>
      <c r="J615" s="20"/>
      <c r="K615" s="20"/>
      <c r="L615" s="20"/>
      <c r="M615" s="20"/>
      <c r="N615" s="20"/>
      <c r="O615" s="2"/>
      <c r="P615" s="2"/>
      <c r="Q615" s="2"/>
      <c r="R615" s="2"/>
      <c r="S615" s="2"/>
      <c r="T615" s="2"/>
      <c r="U615" s="2"/>
      <c r="V615" s="2"/>
      <c r="W615" s="2"/>
      <c r="X615" s="2"/>
      <c r="Y615" s="2"/>
    </row>
    <row r="616" spans="1:25" s="1" customFormat="1" x14ac:dyDescent="0.25">
      <c r="C616" s="18"/>
      <c r="D616" s="18"/>
      <c r="E616" s="18"/>
      <c r="F616" s="18"/>
      <c r="G616" s="18"/>
      <c r="H616" s="18"/>
      <c r="I616" s="18"/>
      <c r="J616" s="18"/>
      <c r="K616" s="18"/>
      <c r="L616" s="18"/>
      <c r="M616" s="18"/>
      <c r="N616" s="18"/>
    </row>
    <row r="617" spans="1:25" s="1" customFormat="1" x14ac:dyDescent="0.25">
      <c r="A617" s="1" t="s">
        <v>342</v>
      </c>
      <c r="C617" s="18"/>
      <c r="D617" s="18"/>
      <c r="E617" s="18"/>
      <c r="F617" s="18"/>
      <c r="G617" s="18"/>
      <c r="H617" s="18"/>
      <c r="I617" s="18"/>
      <c r="J617" s="18"/>
      <c r="K617" s="18"/>
      <c r="L617" s="18"/>
      <c r="M617" s="18"/>
      <c r="N617" s="18"/>
    </row>
    <row r="618" spans="1:25" s="1" customFormat="1" x14ac:dyDescent="0.25">
      <c r="C618" s="18"/>
      <c r="D618" s="18"/>
      <c r="E618" s="18"/>
      <c r="F618" s="18"/>
      <c r="G618" s="18"/>
      <c r="H618" s="18"/>
      <c r="I618" s="18"/>
      <c r="J618" s="18"/>
      <c r="K618" s="18"/>
      <c r="L618" s="18"/>
      <c r="M618" s="18"/>
      <c r="N618" s="18"/>
    </row>
    <row r="619" spans="1:25" s="1" customFormat="1" x14ac:dyDescent="0.25">
      <c r="A619" s="7" t="s">
        <v>16</v>
      </c>
      <c r="B619" s="7" t="s">
        <v>15</v>
      </c>
      <c r="C619" s="10" t="s">
        <v>75</v>
      </c>
      <c r="D619" s="10" t="s">
        <v>74</v>
      </c>
      <c r="E619" s="10" t="s">
        <v>73</v>
      </c>
      <c r="F619" s="9"/>
      <c r="G619" s="9"/>
      <c r="H619" s="9"/>
      <c r="I619" s="9"/>
      <c r="J619" s="9"/>
      <c r="K619" s="9"/>
      <c r="L619" s="9"/>
      <c r="M619" s="9"/>
      <c r="N619" s="9"/>
      <c r="O619" s="9"/>
      <c r="P619" s="9"/>
      <c r="Q619" s="9"/>
      <c r="R619" s="9"/>
      <c r="S619" s="9"/>
      <c r="T619" s="9"/>
      <c r="U619" s="9"/>
      <c r="V619" s="9"/>
      <c r="W619" s="9"/>
      <c r="X619" s="9"/>
      <c r="Y619" s="9"/>
    </row>
    <row r="620" spans="1:25" s="1" customFormat="1" x14ac:dyDescent="0.25">
      <c r="A620" s="6" t="s">
        <v>11</v>
      </c>
      <c r="B620" s="4">
        <v>498</v>
      </c>
      <c r="C620" s="33">
        <v>2</v>
      </c>
      <c r="D620" s="33">
        <v>3</v>
      </c>
      <c r="E620" s="33">
        <v>4</v>
      </c>
      <c r="F620" s="20"/>
      <c r="G620" s="20"/>
      <c r="H620" s="20"/>
      <c r="I620" s="20"/>
      <c r="J620" s="20"/>
      <c r="K620" s="20"/>
      <c r="L620" s="20"/>
      <c r="M620" s="20"/>
      <c r="N620" s="20"/>
      <c r="O620" s="2"/>
      <c r="P620" s="2"/>
      <c r="Q620" s="2"/>
      <c r="R620" s="2"/>
      <c r="S620" s="2"/>
      <c r="T620" s="2"/>
      <c r="U620" s="2"/>
      <c r="V620" s="2"/>
      <c r="W620" s="2"/>
      <c r="X620" s="2"/>
      <c r="Y620" s="2"/>
    </row>
    <row r="621" spans="1:25" s="1" customFormat="1" x14ac:dyDescent="0.25">
      <c r="A621" s="5" t="s">
        <v>10</v>
      </c>
      <c r="B621" s="4">
        <v>180</v>
      </c>
      <c r="C621" s="33">
        <v>2</v>
      </c>
      <c r="D621" s="33">
        <v>3</v>
      </c>
      <c r="E621" s="33">
        <v>5</v>
      </c>
      <c r="F621" s="20"/>
      <c r="G621" s="20"/>
      <c r="H621" s="20"/>
      <c r="I621" s="20"/>
      <c r="J621" s="20"/>
      <c r="K621" s="20"/>
      <c r="L621" s="20"/>
      <c r="M621" s="20"/>
      <c r="N621" s="20"/>
      <c r="O621" s="2"/>
      <c r="P621" s="2"/>
      <c r="Q621" s="2"/>
      <c r="R621" s="2"/>
      <c r="S621" s="2"/>
      <c r="T621" s="2"/>
      <c r="U621" s="2"/>
      <c r="V621" s="2"/>
      <c r="W621" s="2"/>
      <c r="X621" s="2"/>
      <c r="Y621" s="2"/>
    </row>
    <row r="622" spans="1:25" s="1" customFormat="1" x14ac:dyDescent="0.25">
      <c r="A622" s="5" t="s">
        <v>9</v>
      </c>
      <c r="B622" s="4">
        <v>134</v>
      </c>
      <c r="C622" s="33">
        <v>2</v>
      </c>
      <c r="D622" s="33">
        <v>3</v>
      </c>
      <c r="E622" s="33">
        <v>4</v>
      </c>
      <c r="F622" s="20"/>
      <c r="G622" s="20"/>
      <c r="H622" s="20"/>
      <c r="I622" s="20"/>
      <c r="J622" s="20"/>
      <c r="K622" s="20"/>
      <c r="L622" s="20"/>
      <c r="M622" s="20"/>
      <c r="N622" s="20"/>
      <c r="O622" s="2"/>
      <c r="P622" s="2"/>
      <c r="Q622" s="2"/>
      <c r="R622" s="2"/>
      <c r="S622" s="2"/>
      <c r="T622" s="2"/>
      <c r="U622" s="2"/>
      <c r="V622" s="2"/>
      <c r="W622" s="2"/>
      <c r="X622" s="2"/>
      <c r="Y622" s="2"/>
    </row>
    <row r="623" spans="1:25" s="1" customFormat="1" x14ac:dyDescent="0.25">
      <c r="A623" s="5" t="s">
        <v>8</v>
      </c>
      <c r="B623" s="4">
        <v>77</v>
      </c>
      <c r="C623" s="33">
        <v>2</v>
      </c>
      <c r="D623" s="33">
        <v>3</v>
      </c>
      <c r="E623" s="33">
        <v>5</v>
      </c>
      <c r="F623" s="20"/>
      <c r="G623" s="20"/>
      <c r="H623" s="20"/>
      <c r="I623" s="20"/>
      <c r="J623" s="20"/>
      <c r="K623" s="20"/>
      <c r="L623" s="20"/>
      <c r="M623" s="20"/>
      <c r="N623" s="20"/>
      <c r="O623" s="2"/>
      <c r="P623" s="2"/>
      <c r="Q623" s="2"/>
      <c r="R623" s="2"/>
      <c r="S623" s="2"/>
      <c r="T623" s="2"/>
      <c r="U623" s="2"/>
      <c r="V623" s="2"/>
      <c r="W623" s="2"/>
      <c r="X623" s="2"/>
      <c r="Y623" s="2"/>
    </row>
    <row r="624" spans="1:25" s="1" customFormat="1" x14ac:dyDescent="0.25">
      <c r="A624" s="5" t="s">
        <v>7</v>
      </c>
      <c r="B624" s="4">
        <v>37</v>
      </c>
      <c r="C624" s="33">
        <v>2</v>
      </c>
      <c r="D624" s="33">
        <v>2</v>
      </c>
      <c r="E624" s="33">
        <v>4</v>
      </c>
      <c r="F624" s="20"/>
      <c r="G624" s="20"/>
      <c r="H624" s="20"/>
      <c r="I624" s="20"/>
      <c r="J624" s="20"/>
      <c r="K624" s="20"/>
      <c r="L624" s="20"/>
      <c r="M624" s="20"/>
      <c r="N624" s="20"/>
      <c r="O624" s="2"/>
      <c r="P624" s="2"/>
      <c r="Q624" s="2"/>
      <c r="R624" s="2"/>
      <c r="S624" s="2"/>
      <c r="T624" s="2"/>
      <c r="U624" s="2"/>
      <c r="V624" s="2"/>
      <c r="W624" s="2"/>
      <c r="X624" s="2"/>
      <c r="Y624" s="2"/>
    </row>
    <row r="625" spans="1:25" s="1" customFormat="1" x14ac:dyDescent="0.25">
      <c r="A625" s="5" t="s">
        <v>6</v>
      </c>
      <c r="B625" s="4">
        <v>70</v>
      </c>
      <c r="C625" s="33">
        <v>1</v>
      </c>
      <c r="D625" s="33">
        <v>2</v>
      </c>
      <c r="E625" s="33">
        <v>4</v>
      </c>
      <c r="F625" s="20"/>
      <c r="G625" s="20"/>
      <c r="H625" s="20"/>
      <c r="I625" s="20"/>
      <c r="J625" s="20"/>
      <c r="K625" s="20"/>
      <c r="L625" s="20"/>
      <c r="M625" s="20"/>
      <c r="N625" s="20"/>
      <c r="O625" s="2"/>
      <c r="P625" s="2"/>
      <c r="Q625" s="2"/>
      <c r="R625" s="2"/>
      <c r="S625" s="2"/>
      <c r="T625" s="2"/>
      <c r="U625" s="2"/>
      <c r="V625" s="2"/>
      <c r="W625" s="2"/>
      <c r="X625" s="2"/>
      <c r="Y625" s="2"/>
    </row>
    <row r="626" spans="1:25" s="1" customFormat="1" x14ac:dyDescent="0.25">
      <c r="A626" s="5" t="s">
        <v>5</v>
      </c>
      <c r="B626" s="4">
        <v>211</v>
      </c>
      <c r="C626" s="33">
        <v>2</v>
      </c>
      <c r="D626" s="33">
        <v>3</v>
      </c>
      <c r="E626" s="33">
        <v>5</v>
      </c>
      <c r="F626" s="20"/>
      <c r="G626" s="20"/>
      <c r="H626" s="20"/>
      <c r="I626" s="20"/>
      <c r="J626" s="20"/>
      <c r="K626" s="20"/>
      <c r="L626" s="20"/>
      <c r="M626" s="20"/>
      <c r="N626" s="20"/>
      <c r="O626" s="2"/>
      <c r="P626" s="2"/>
      <c r="Q626" s="2"/>
      <c r="R626" s="2"/>
      <c r="S626" s="2"/>
      <c r="T626" s="2"/>
      <c r="U626" s="2"/>
      <c r="V626" s="2"/>
      <c r="W626" s="2"/>
      <c r="X626" s="2"/>
      <c r="Y626" s="2"/>
    </row>
    <row r="627" spans="1:25" s="1" customFormat="1" x14ac:dyDescent="0.25">
      <c r="A627" s="5" t="s">
        <v>4</v>
      </c>
      <c r="B627" s="4">
        <v>272</v>
      </c>
      <c r="C627" s="33">
        <v>2</v>
      </c>
      <c r="D627" s="33">
        <v>3</v>
      </c>
      <c r="E627" s="33">
        <v>4</v>
      </c>
      <c r="F627" s="20"/>
      <c r="G627" s="20"/>
      <c r="H627" s="20"/>
      <c r="I627" s="20"/>
      <c r="J627" s="20"/>
      <c r="K627" s="20"/>
      <c r="L627" s="20"/>
      <c r="M627" s="20"/>
      <c r="N627" s="20"/>
      <c r="O627" s="2"/>
      <c r="P627" s="2"/>
      <c r="Q627" s="2"/>
      <c r="R627" s="2"/>
      <c r="S627" s="2"/>
      <c r="T627" s="2"/>
      <c r="U627" s="2"/>
      <c r="V627" s="2"/>
      <c r="W627" s="2"/>
      <c r="X627" s="2"/>
      <c r="Y627" s="2"/>
    </row>
    <row r="628" spans="1:25" s="1" customFormat="1" x14ac:dyDescent="0.25">
      <c r="A628" s="5" t="s">
        <v>3</v>
      </c>
      <c r="B628" s="4">
        <v>123</v>
      </c>
      <c r="C628" s="33">
        <v>2</v>
      </c>
      <c r="D628" s="33">
        <v>3</v>
      </c>
      <c r="E628" s="33">
        <v>5</v>
      </c>
      <c r="F628" s="20"/>
      <c r="G628" s="20"/>
      <c r="H628" s="20"/>
      <c r="I628" s="20"/>
      <c r="J628" s="20"/>
      <c r="K628" s="20"/>
      <c r="L628" s="20"/>
      <c r="M628" s="20"/>
      <c r="N628" s="20"/>
      <c r="O628" s="2"/>
      <c r="P628" s="2"/>
      <c r="Q628" s="2"/>
      <c r="R628" s="2"/>
      <c r="S628" s="2"/>
      <c r="T628" s="2"/>
      <c r="U628" s="2"/>
      <c r="V628" s="2"/>
      <c r="W628" s="2"/>
      <c r="X628" s="2"/>
      <c r="Y628" s="2"/>
    </row>
    <row r="629" spans="1:25" s="1" customFormat="1" x14ac:dyDescent="0.25">
      <c r="A629" s="5" t="s">
        <v>2</v>
      </c>
      <c r="B629" s="4">
        <v>205</v>
      </c>
      <c r="C629" s="33">
        <v>2</v>
      </c>
      <c r="D629" s="33">
        <v>3</v>
      </c>
      <c r="E629" s="33">
        <v>4</v>
      </c>
      <c r="F629" s="20"/>
      <c r="G629" s="20"/>
      <c r="H629" s="20"/>
      <c r="I629" s="20"/>
      <c r="J629" s="20"/>
      <c r="K629" s="20"/>
      <c r="L629" s="20"/>
      <c r="M629" s="20"/>
      <c r="N629" s="20"/>
      <c r="O629" s="2"/>
      <c r="P629" s="2"/>
      <c r="Q629" s="2"/>
      <c r="R629" s="2"/>
      <c r="S629" s="2"/>
      <c r="T629" s="2"/>
      <c r="U629" s="2"/>
      <c r="V629" s="2"/>
      <c r="W629" s="2"/>
      <c r="X629" s="2"/>
      <c r="Y629" s="2"/>
    </row>
    <row r="630" spans="1:25" s="1" customFormat="1" x14ac:dyDescent="0.25">
      <c r="A630" s="5" t="s">
        <v>1</v>
      </c>
      <c r="B630" s="4">
        <v>59</v>
      </c>
      <c r="C630" s="33">
        <v>2</v>
      </c>
      <c r="D630" s="33">
        <v>2</v>
      </c>
      <c r="E630" s="33">
        <v>3.5</v>
      </c>
      <c r="F630" s="20"/>
      <c r="G630" s="20"/>
      <c r="H630" s="20"/>
      <c r="I630" s="20"/>
      <c r="J630" s="20"/>
      <c r="K630" s="20"/>
      <c r="L630" s="20"/>
      <c r="M630" s="20"/>
      <c r="N630" s="20"/>
      <c r="O630" s="2"/>
      <c r="P630" s="2"/>
      <c r="Q630" s="2"/>
      <c r="R630" s="2"/>
      <c r="S630" s="2"/>
      <c r="T630" s="2"/>
      <c r="U630" s="2"/>
      <c r="V630" s="2"/>
      <c r="W630" s="2"/>
      <c r="X630" s="2"/>
      <c r="Y630" s="2"/>
    </row>
    <row r="631" spans="1:25" s="1" customFormat="1" x14ac:dyDescent="0.25">
      <c r="A631" s="5" t="s">
        <v>0</v>
      </c>
      <c r="B631" s="4">
        <v>102</v>
      </c>
      <c r="C631" s="33">
        <v>2</v>
      </c>
      <c r="D631" s="33">
        <v>3</v>
      </c>
      <c r="E631" s="33">
        <v>5</v>
      </c>
      <c r="F631" s="20"/>
      <c r="G631" s="20"/>
      <c r="H631" s="20"/>
      <c r="I631" s="20"/>
      <c r="J631" s="20"/>
      <c r="K631" s="20"/>
      <c r="L631" s="20"/>
      <c r="M631" s="20"/>
      <c r="N631" s="20"/>
      <c r="O631" s="2"/>
      <c r="P631" s="2"/>
      <c r="Q631" s="2"/>
      <c r="R631" s="2"/>
      <c r="S631" s="2"/>
      <c r="T631" s="2"/>
      <c r="U631" s="2"/>
      <c r="V631" s="2"/>
      <c r="W631" s="2"/>
      <c r="X631" s="2"/>
      <c r="Y631" s="2"/>
    </row>
    <row r="632" spans="1:25" s="1" customFormat="1" x14ac:dyDescent="0.25">
      <c r="C632" s="18"/>
      <c r="D632" s="18"/>
      <c r="E632" s="18"/>
      <c r="F632" s="18"/>
      <c r="G632" s="18"/>
      <c r="H632" s="18"/>
      <c r="I632" s="18"/>
      <c r="J632" s="18"/>
      <c r="K632" s="18"/>
      <c r="L632" s="18"/>
      <c r="M632" s="18"/>
      <c r="N632" s="18"/>
    </row>
    <row r="633" spans="1:25" s="1" customFormat="1" x14ac:dyDescent="0.25">
      <c r="A633" s="1" t="s">
        <v>343</v>
      </c>
      <c r="C633" s="18"/>
      <c r="D633" s="18"/>
      <c r="E633" s="18"/>
      <c r="F633" s="18"/>
      <c r="G633" s="18"/>
      <c r="H633" s="18"/>
      <c r="I633" s="18"/>
      <c r="J633" s="18"/>
      <c r="K633" s="18"/>
      <c r="L633" s="18"/>
      <c r="M633" s="18"/>
      <c r="N633" s="18"/>
    </row>
    <row r="634" spans="1:25" s="1" customFormat="1" x14ac:dyDescent="0.25">
      <c r="C634" s="18"/>
      <c r="D634" s="18"/>
      <c r="E634" s="18"/>
      <c r="F634" s="18"/>
      <c r="G634" s="18"/>
      <c r="H634" s="18"/>
      <c r="I634" s="18"/>
      <c r="J634" s="18"/>
      <c r="K634" s="18"/>
      <c r="L634" s="18"/>
      <c r="M634" s="18"/>
      <c r="N634" s="18"/>
    </row>
    <row r="635" spans="1:25" s="1" customFormat="1" x14ac:dyDescent="0.25">
      <c r="A635" s="7" t="s">
        <v>16</v>
      </c>
      <c r="B635" s="7" t="s">
        <v>15</v>
      </c>
      <c r="C635" s="10" t="s">
        <v>75</v>
      </c>
      <c r="D635" s="10" t="s">
        <v>74</v>
      </c>
      <c r="E635" s="10" t="s">
        <v>73</v>
      </c>
      <c r="F635" s="9"/>
      <c r="G635" s="9"/>
      <c r="H635" s="9"/>
      <c r="I635" s="9"/>
      <c r="J635" s="9"/>
      <c r="K635" s="9"/>
      <c r="L635" s="9"/>
      <c r="M635" s="9"/>
      <c r="N635" s="9"/>
      <c r="O635" s="9"/>
      <c r="P635" s="9"/>
      <c r="Q635" s="9"/>
      <c r="R635" s="9"/>
      <c r="S635" s="9"/>
      <c r="T635" s="9"/>
      <c r="U635" s="9"/>
      <c r="V635" s="9"/>
      <c r="W635" s="9"/>
      <c r="X635" s="9"/>
      <c r="Y635" s="9"/>
    </row>
    <row r="636" spans="1:25" s="1" customFormat="1" x14ac:dyDescent="0.25">
      <c r="A636" s="6" t="s">
        <v>11</v>
      </c>
      <c r="B636" s="4">
        <v>1077</v>
      </c>
      <c r="C636" s="33">
        <v>14</v>
      </c>
      <c r="D636" s="33">
        <v>15</v>
      </c>
      <c r="E636" s="33">
        <v>20</v>
      </c>
      <c r="F636" s="20"/>
      <c r="G636" s="20"/>
      <c r="H636" s="20"/>
      <c r="I636" s="20"/>
      <c r="J636" s="20"/>
      <c r="K636" s="20"/>
      <c r="L636" s="20"/>
      <c r="M636" s="20"/>
      <c r="N636" s="20"/>
      <c r="O636" s="2"/>
      <c r="P636" s="2"/>
      <c r="Q636" s="2"/>
      <c r="R636" s="2"/>
      <c r="S636" s="2"/>
      <c r="T636" s="2"/>
      <c r="U636" s="2"/>
      <c r="V636" s="2"/>
      <c r="W636" s="2"/>
      <c r="X636" s="2"/>
      <c r="Y636" s="2"/>
    </row>
    <row r="637" spans="1:25" s="1" customFormat="1" x14ac:dyDescent="0.25">
      <c r="A637" s="5" t="s">
        <v>10</v>
      </c>
      <c r="B637" s="4">
        <v>376</v>
      </c>
      <c r="C637" s="33">
        <v>13</v>
      </c>
      <c r="D637" s="33">
        <v>15</v>
      </c>
      <c r="E637" s="33">
        <v>19</v>
      </c>
      <c r="F637" s="20"/>
      <c r="G637" s="20"/>
      <c r="H637" s="20"/>
      <c r="I637" s="20"/>
      <c r="J637" s="20"/>
      <c r="K637" s="20"/>
      <c r="L637" s="20"/>
      <c r="M637" s="20"/>
      <c r="N637" s="20"/>
      <c r="O637" s="2"/>
      <c r="P637" s="2"/>
      <c r="Q637" s="2"/>
      <c r="R637" s="2"/>
      <c r="S637" s="2"/>
      <c r="T637" s="2"/>
      <c r="U637" s="2"/>
      <c r="V637" s="2"/>
      <c r="W637" s="2"/>
      <c r="X637" s="2"/>
      <c r="Y637" s="2"/>
    </row>
    <row r="638" spans="1:25" s="1" customFormat="1" x14ac:dyDescent="0.25">
      <c r="A638" s="5" t="s">
        <v>9</v>
      </c>
      <c r="B638" s="4">
        <v>244</v>
      </c>
      <c r="C638" s="33">
        <v>15</v>
      </c>
      <c r="D638" s="33">
        <v>15</v>
      </c>
      <c r="E638" s="33">
        <v>20</v>
      </c>
      <c r="F638" s="20"/>
      <c r="G638" s="20"/>
      <c r="H638" s="20"/>
      <c r="I638" s="20"/>
      <c r="J638" s="20"/>
      <c r="K638" s="20"/>
      <c r="L638" s="20"/>
      <c r="M638" s="20"/>
      <c r="N638" s="20"/>
      <c r="O638" s="2"/>
      <c r="P638" s="2"/>
      <c r="Q638" s="2"/>
      <c r="R638" s="2"/>
      <c r="S638" s="2"/>
      <c r="T638" s="2"/>
      <c r="U638" s="2"/>
      <c r="V638" s="2"/>
      <c r="W638" s="2"/>
      <c r="X638" s="2"/>
      <c r="Y638" s="2"/>
    </row>
    <row r="639" spans="1:25" s="1" customFormat="1" x14ac:dyDescent="0.25">
      <c r="A639" s="5" t="s">
        <v>8</v>
      </c>
      <c r="B639" s="4">
        <v>184</v>
      </c>
      <c r="C639" s="33">
        <v>13</v>
      </c>
      <c r="D639" s="33">
        <v>15</v>
      </c>
      <c r="E639" s="33">
        <v>17</v>
      </c>
      <c r="F639" s="20"/>
      <c r="G639" s="20"/>
      <c r="H639" s="20"/>
      <c r="I639" s="20"/>
      <c r="J639" s="20"/>
      <c r="K639" s="20"/>
      <c r="L639" s="20"/>
      <c r="M639" s="20"/>
      <c r="N639" s="20"/>
      <c r="O639" s="2"/>
      <c r="P639" s="2"/>
      <c r="Q639" s="2"/>
      <c r="R639" s="2"/>
      <c r="S639" s="2"/>
      <c r="T639" s="2"/>
      <c r="U639" s="2"/>
      <c r="V639" s="2"/>
      <c r="W639" s="2"/>
      <c r="X639" s="2"/>
      <c r="Y639" s="2"/>
    </row>
    <row r="640" spans="1:25" s="1" customFormat="1" x14ac:dyDescent="0.25">
      <c r="A640" s="5" t="s">
        <v>7</v>
      </c>
      <c r="B640" s="4">
        <v>113</v>
      </c>
      <c r="C640" s="33">
        <v>12</v>
      </c>
      <c r="D640" s="33">
        <v>15</v>
      </c>
      <c r="E640" s="33">
        <v>17</v>
      </c>
      <c r="F640" s="20"/>
      <c r="G640" s="20"/>
      <c r="H640" s="20"/>
      <c r="I640" s="20"/>
      <c r="J640" s="20"/>
      <c r="K640" s="20"/>
      <c r="L640" s="20"/>
      <c r="M640" s="20"/>
      <c r="N640" s="20"/>
      <c r="O640" s="2"/>
      <c r="P640" s="2"/>
      <c r="Q640" s="2"/>
      <c r="R640" s="2"/>
      <c r="S640" s="2"/>
      <c r="T640" s="2"/>
      <c r="U640" s="2"/>
      <c r="V640" s="2"/>
      <c r="W640" s="2"/>
      <c r="X640" s="2"/>
      <c r="Y640" s="2"/>
    </row>
    <row r="641" spans="1:25" s="1" customFormat="1" x14ac:dyDescent="0.25">
      <c r="A641" s="5" t="s">
        <v>6</v>
      </c>
      <c r="B641" s="4">
        <v>160</v>
      </c>
      <c r="C641" s="33">
        <v>14.75</v>
      </c>
      <c r="D641" s="33">
        <v>15</v>
      </c>
      <c r="E641" s="33">
        <v>17.25</v>
      </c>
      <c r="F641" s="20"/>
      <c r="G641" s="20"/>
      <c r="H641" s="20"/>
      <c r="I641" s="20"/>
      <c r="J641" s="20"/>
      <c r="K641" s="20"/>
      <c r="L641" s="20"/>
      <c r="M641" s="20"/>
      <c r="N641" s="20"/>
      <c r="O641" s="2"/>
      <c r="P641" s="2"/>
      <c r="Q641" s="2"/>
      <c r="R641" s="2"/>
      <c r="S641" s="2"/>
      <c r="T641" s="2"/>
      <c r="U641" s="2"/>
      <c r="V641" s="2"/>
      <c r="W641" s="2"/>
      <c r="X641" s="2"/>
      <c r="Y641" s="2"/>
    </row>
    <row r="642" spans="1:25" s="1" customFormat="1" x14ac:dyDescent="0.25">
      <c r="A642" s="5" t="s">
        <v>5</v>
      </c>
      <c r="B642" s="4">
        <v>555</v>
      </c>
      <c r="C642" s="33">
        <v>12</v>
      </c>
      <c r="D642" s="33">
        <v>15</v>
      </c>
      <c r="E642" s="33">
        <v>17</v>
      </c>
      <c r="F642" s="20"/>
      <c r="G642" s="20"/>
      <c r="H642" s="20"/>
      <c r="I642" s="20"/>
      <c r="J642" s="20"/>
      <c r="K642" s="20"/>
      <c r="L642" s="20"/>
      <c r="M642" s="20"/>
      <c r="N642" s="20"/>
      <c r="O642" s="2"/>
      <c r="P642" s="2"/>
      <c r="Q642" s="2"/>
      <c r="R642" s="2"/>
      <c r="S642" s="2"/>
      <c r="T642" s="2"/>
      <c r="U642" s="2"/>
      <c r="V642" s="2"/>
      <c r="W642" s="2"/>
      <c r="X642" s="2"/>
      <c r="Y642" s="2"/>
    </row>
    <row r="643" spans="1:25" s="1" customFormat="1" x14ac:dyDescent="0.25">
      <c r="A643" s="5" t="s">
        <v>4</v>
      </c>
      <c r="B643" s="4">
        <v>498</v>
      </c>
      <c r="C643" s="33">
        <v>15</v>
      </c>
      <c r="D643" s="33">
        <v>15</v>
      </c>
      <c r="E643" s="33">
        <v>20</v>
      </c>
      <c r="F643" s="20"/>
      <c r="G643" s="20"/>
      <c r="H643" s="20"/>
      <c r="I643" s="20"/>
      <c r="J643" s="20"/>
      <c r="K643" s="20"/>
      <c r="L643" s="20"/>
      <c r="M643" s="20"/>
      <c r="N643" s="20"/>
      <c r="O643" s="2"/>
      <c r="P643" s="2"/>
      <c r="Q643" s="2"/>
      <c r="R643" s="2"/>
      <c r="S643" s="2"/>
      <c r="T643" s="2"/>
      <c r="U643" s="2"/>
      <c r="V643" s="2"/>
      <c r="W643" s="2"/>
      <c r="X643" s="2"/>
      <c r="Y643" s="2"/>
    </row>
    <row r="644" spans="1:25" s="1" customFormat="1" x14ac:dyDescent="0.25">
      <c r="A644" s="5" t="s">
        <v>3</v>
      </c>
      <c r="B644" s="4">
        <v>282</v>
      </c>
      <c r="C644" s="33">
        <v>12</v>
      </c>
      <c r="D644" s="33">
        <v>15</v>
      </c>
      <c r="E644" s="33">
        <v>20</v>
      </c>
      <c r="F644" s="20"/>
      <c r="G644" s="20"/>
      <c r="H644" s="20"/>
      <c r="I644" s="20"/>
      <c r="J644" s="20"/>
      <c r="K644" s="20"/>
      <c r="L644" s="20"/>
      <c r="M644" s="20"/>
      <c r="N644" s="20"/>
      <c r="O644" s="2"/>
      <c r="P644" s="2"/>
      <c r="Q644" s="2"/>
      <c r="R644" s="2"/>
      <c r="S644" s="2"/>
      <c r="T644" s="2"/>
      <c r="U644" s="2"/>
      <c r="V644" s="2"/>
      <c r="W644" s="2"/>
      <c r="X644" s="2"/>
      <c r="Y644" s="2"/>
    </row>
    <row r="645" spans="1:25" s="1" customFormat="1" x14ac:dyDescent="0.25">
      <c r="A645" s="5" t="s">
        <v>2</v>
      </c>
      <c r="B645" s="4">
        <v>467</v>
      </c>
      <c r="C645" s="33">
        <v>14</v>
      </c>
      <c r="D645" s="33">
        <v>15</v>
      </c>
      <c r="E645" s="33">
        <v>19</v>
      </c>
      <c r="F645" s="20"/>
      <c r="G645" s="20"/>
      <c r="H645" s="20"/>
      <c r="I645" s="20"/>
      <c r="J645" s="20"/>
      <c r="K645" s="20"/>
      <c r="L645" s="20"/>
      <c r="M645" s="20"/>
      <c r="N645" s="20"/>
      <c r="O645" s="2"/>
      <c r="P645" s="2"/>
      <c r="Q645" s="2"/>
      <c r="R645" s="2"/>
      <c r="S645" s="2"/>
      <c r="T645" s="2"/>
      <c r="U645" s="2"/>
      <c r="V645" s="2"/>
      <c r="W645" s="2"/>
      <c r="X645" s="2"/>
      <c r="Y645" s="2"/>
    </row>
    <row r="646" spans="1:25" s="1" customFormat="1" x14ac:dyDescent="0.25">
      <c r="A646" s="5" t="s">
        <v>1</v>
      </c>
      <c r="B646" s="4">
        <v>131</v>
      </c>
      <c r="C646" s="33">
        <v>15</v>
      </c>
      <c r="D646" s="33">
        <v>15</v>
      </c>
      <c r="E646" s="33">
        <v>20</v>
      </c>
      <c r="F646" s="20"/>
      <c r="G646" s="20"/>
      <c r="H646" s="20"/>
      <c r="I646" s="20"/>
      <c r="J646" s="20"/>
      <c r="K646" s="20"/>
      <c r="L646" s="20"/>
      <c r="M646" s="20"/>
      <c r="N646" s="20"/>
      <c r="O646" s="2"/>
      <c r="P646" s="2"/>
      <c r="Q646" s="2"/>
      <c r="R646" s="2"/>
      <c r="S646" s="2"/>
      <c r="T646" s="2"/>
      <c r="U646" s="2"/>
      <c r="V646" s="2"/>
      <c r="W646" s="2"/>
      <c r="X646" s="2"/>
      <c r="Y646" s="2"/>
    </row>
    <row r="647" spans="1:25" s="1" customFormat="1" x14ac:dyDescent="0.25">
      <c r="A647" s="5" t="s">
        <v>0</v>
      </c>
      <c r="B647" s="4">
        <v>182</v>
      </c>
      <c r="C647" s="33">
        <v>15</v>
      </c>
      <c r="D647" s="33">
        <v>15</v>
      </c>
      <c r="E647" s="33">
        <v>20</v>
      </c>
      <c r="F647" s="20"/>
      <c r="G647" s="20"/>
      <c r="H647" s="20"/>
      <c r="I647" s="20"/>
      <c r="J647" s="20"/>
      <c r="K647" s="20"/>
      <c r="L647" s="20"/>
      <c r="M647" s="20"/>
      <c r="N647" s="20"/>
      <c r="O647" s="2"/>
      <c r="P647" s="2"/>
      <c r="Q647" s="2"/>
      <c r="R647" s="2"/>
      <c r="S647" s="2"/>
      <c r="T647" s="2"/>
      <c r="U647" s="2"/>
      <c r="V647" s="2"/>
      <c r="W647" s="2"/>
      <c r="X647" s="2"/>
      <c r="Y647" s="2"/>
    </row>
    <row r="648" spans="1:25" s="1" customFormat="1" x14ac:dyDescent="0.25">
      <c r="C648" s="18"/>
      <c r="D648" s="18"/>
      <c r="E648" s="18"/>
      <c r="F648" s="18"/>
      <c r="G648" s="18"/>
      <c r="H648" s="18"/>
      <c r="I648" s="18"/>
      <c r="J648" s="18"/>
      <c r="K648" s="18"/>
      <c r="L648" s="18"/>
      <c r="M648" s="18"/>
      <c r="N648" s="18"/>
    </row>
    <row r="649" spans="1:25" s="1" customFormat="1" x14ac:dyDescent="0.25">
      <c r="A649" s="1" t="s">
        <v>344</v>
      </c>
      <c r="C649" s="18"/>
      <c r="D649" s="18"/>
      <c r="E649" s="18"/>
      <c r="F649" s="18"/>
      <c r="G649" s="18"/>
      <c r="H649" s="18"/>
      <c r="I649" s="18"/>
      <c r="J649" s="18"/>
      <c r="K649" s="18"/>
      <c r="L649" s="18"/>
      <c r="M649" s="18"/>
      <c r="N649" s="18"/>
    </row>
    <row r="650" spans="1:25" s="1" customFormat="1" x14ac:dyDescent="0.25">
      <c r="C650" s="18"/>
      <c r="D650" s="18"/>
      <c r="E650" s="18"/>
      <c r="F650" s="18"/>
      <c r="G650" s="18"/>
      <c r="H650" s="18"/>
      <c r="I650" s="18"/>
      <c r="J650" s="18"/>
      <c r="K650" s="18"/>
      <c r="L650" s="18"/>
      <c r="M650" s="18"/>
      <c r="N650" s="18"/>
    </row>
    <row r="651" spans="1:25" s="1" customFormat="1" x14ac:dyDescent="0.25">
      <c r="A651" s="7" t="s">
        <v>16</v>
      </c>
      <c r="B651" s="7" t="s">
        <v>15</v>
      </c>
      <c r="C651" s="10" t="s">
        <v>75</v>
      </c>
      <c r="D651" s="10" t="s">
        <v>74</v>
      </c>
      <c r="E651" s="10" t="s">
        <v>73</v>
      </c>
      <c r="F651" s="9"/>
      <c r="G651" s="9"/>
      <c r="H651" s="9"/>
      <c r="I651" s="9"/>
      <c r="J651" s="9"/>
      <c r="K651" s="9"/>
      <c r="L651" s="9"/>
      <c r="M651" s="9"/>
      <c r="N651" s="9"/>
      <c r="O651" s="9"/>
      <c r="P651" s="9"/>
      <c r="Q651" s="9"/>
      <c r="R651" s="9"/>
      <c r="S651" s="9"/>
      <c r="T651" s="9"/>
      <c r="U651" s="9"/>
      <c r="V651" s="9"/>
      <c r="W651" s="9"/>
      <c r="X651" s="9"/>
      <c r="Y651" s="9"/>
    </row>
    <row r="652" spans="1:25" s="1" customFormat="1" x14ac:dyDescent="0.25">
      <c r="A652" s="6" t="s">
        <v>11</v>
      </c>
      <c r="B652" s="4">
        <v>933</v>
      </c>
      <c r="C652" s="33">
        <v>5</v>
      </c>
      <c r="D652" s="33">
        <v>9</v>
      </c>
      <c r="E652" s="33">
        <v>12</v>
      </c>
      <c r="F652" s="20"/>
      <c r="G652" s="20"/>
      <c r="H652" s="20"/>
      <c r="I652" s="20"/>
      <c r="J652" s="20"/>
      <c r="K652" s="20"/>
      <c r="L652" s="20"/>
      <c r="M652" s="20"/>
      <c r="N652" s="20"/>
      <c r="O652" s="2"/>
      <c r="P652" s="2"/>
      <c r="Q652" s="2"/>
      <c r="R652" s="2"/>
      <c r="S652" s="2"/>
      <c r="T652" s="2"/>
      <c r="U652" s="2"/>
      <c r="V652" s="2"/>
      <c r="W652" s="2"/>
      <c r="X652" s="2"/>
      <c r="Y652" s="2"/>
    </row>
    <row r="653" spans="1:25" s="1" customFormat="1" x14ac:dyDescent="0.25">
      <c r="A653" s="5" t="s">
        <v>10</v>
      </c>
      <c r="B653" s="4">
        <v>313</v>
      </c>
      <c r="C653" s="33">
        <v>5</v>
      </c>
      <c r="D653" s="33">
        <v>9</v>
      </c>
      <c r="E653" s="33">
        <v>12</v>
      </c>
      <c r="F653" s="20"/>
      <c r="G653" s="20"/>
      <c r="H653" s="20"/>
      <c r="I653" s="20"/>
      <c r="J653" s="20"/>
      <c r="K653" s="20"/>
      <c r="L653" s="20"/>
      <c r="M653" s="20"/>
      <c r="N653" s="20"/>
      <c r="O653" s="2"/>
      <c r="P653" s="2"/>
      <c r="Q653" s="2"/>
      <c r="R653" s="2"/>
      <c r="S653" s="2"/>
      <c r="T653" s="2"/>
      <c r="U653" s="2"/>
      <c r="V653" s="2"/>
      <c r="W653" s="2"/>
      <c r="X653" s="2"/>
      <c r="Y653" s="2"/>
    </row>
    <row r="654" spans="1:25" s="1" customFormat="1" x14ac:dyDescent="0.25">
      <c r="A654" s="5" t="s">
        <v>9</v>
      </c>
      <c r="B654" s="4">
        <v>211</v>
      </c>
      <c r="C654" s="33">
        <v>5</v>
      </c>
      <c r="D654" s="33">
        <v>7</v>
      </c>
      <c r="E654" s="33">
        <v>10</v>
      </c>
      <c r="F654" s="20"/>
      <c r="G654" s="20"/>
      <c r="H654" s="20"/>
      <c r="I654" s="20"/>
      <c r="J654" s="20"/>
      <c r="K654" s="20"/>
      <c r="L654" s="20"/>
      <c r="M654" s="20"/>
      <c r="N654" s="20"/>
      <c r="O654" s="2"/>
      <c r="P654" s="2"/>
      <c r="Q654" s="2"/>
      <c r="R654" s="2"/>
      <c r="S654" s="2"/>
      <c r="T654" s="2"/>
      <c r="U654" s="2"/>
      <c r="V654" s="2"/>
      <c r="W654" s="2"/>
      <c r="X654" s="2"/>
      <c r="Y654" s="2"/>
    </row>
    <row r="655" spans="1:25" s="1" customFormat="1" x14ac:dyDescent="0.25">
      <c r="A655" s="5" t="s">
        <v>8</v>
      </c>
      <c r="B655" s="4">
        <v>162</v>
      </c>
      <c r="C655" s="33">
        <v>5</v>
      </c>
      <c r="D655" s="33">
        <v>10</v>
      </c>
      <c r="E655" s="33">
        <v>12</v>
      </c>
      <c r="F655" s="20"/>
      <c r="G655" s="20"/>
      <c r="H655" s="20"/>
      <c r="I655" s="20"/>
      <c r="J655" s="20"/>
      <c r="K655" s="20"/>
      <c r="L655" s="20"/>
      <c r="M655" s="20"/>
      <c r="N655" s="20"/>
      <c r="O655" s="2"/>
      <c r="P655" s="2"/>
      <c r="Q655" s="2"/>
      <c r="R655" s="2"/>
      <c r="S655" s="2"/>
      <c r="T655" s="2"/>
      <c r="U655" s="2"/>
      <c r="V655" s="2"/>
      <c r="W655" s="2"/>
      <c r="X655" s="2"/>
      <c r="Y655" s="2"/>
    </row>
    <row r="656" spans="1:25" s="1" customFormat="1" x14ac:dyDescent="0.25">
      <c r="A656" s="5" t="s">
        <v>7</v>
      </c>
      <c r="B656" s="4">
        <v>92</v>
      </c>
      <c r="C656" s="33">
        <v>5</v>
      </c>
      <c r="D656" s="33">
        <v>10</v>
      </c>
      <c r="E656" s="33">
        <v>12</v>
      </c>
      <c r="F656" s="20"/>
      <c r="G656" s="20"/>
      <c r="H656" s="20"/>
      <c r="I656" s="20"/>
      <c r="J656" s="20"/>
      <c r="K656" s="20"/>
      <c r="L656" s="20"/>
      <c r="M656" s="20"/>
      <c r="N656" s="20"/>
      <c r="O656" s="2"/>
      <c r="P656" s="2"/>
      <c r="Q656" s="2"/>
      <c r="R656" s="2"/>
      <c r="S656" s="2"/>
      <c r="T656" s="2"/>
      <c r="U656" s="2"/>
      <c r="V656" s="2"/>
      <c r="W656" s="2"/>
      <c r="X656" s="2"/>
      <c r="Y656" s="2"/>
    </row>
    <row r="657" spans="1:25" s="1" customFormat="1" x14ac:dyDescent="0.25">
      <c r="A657" s="5" t="s">
        <v>6</v>
      </c>
      <c r="B657" s="4">
        <v>155</v>
      </c>
      <c r="C657" s="33">
        <v>5</v>
      </c>
      <c r="D657" s="33">
        <v>10</v>
      </c>
      <c r="E657" s="33">
        <v>12</v>
      </c>
      <c r="F657" s="20"/>
      <c r="G657" s="20"/>
      <c r="H657" s="20"/>
      <c r="I657" s="20"/>
      <c r="J657" s="20"/>
      <c r="K657" s="20"/>
      <c r="L657" s="20"/>
      <c r="M657" s="20"/>
      <c r="N657" s="20"/>
      <c r="O657" s="2"/>
      <c r="P657" s="2"/>
      <c r="Q657" s="2"/>
      <c r="R657" s="2"/>
      <c r="S657" s="2"/>
      <c r="T657" s="2"/>
      <c r="U657" s="2"/>
      <c r="V657" s="2"/>
      <c r="W657" s="2"/>
      <c r="X657" s="2"/>
      <c r="Y657" s="2"/>
    </row>
    <row r="658" spans="1:25" s="1" customFormat="1" x14ac:dyDescent="0.25">
      <c r="A658" s="5" t="s">
        <v>5</v>
      </c>
      <c r="B658" s="4">
        <v>448</v>
      </c>
      <c r="C658" s="33">
        <v>5</v>
      </c>
      <c r="D658" s="33">
        <v>6</v>
      </c>
      <c r="E658" s="33">
        <v>9</v>
      </c>
      <c r="F658" s="20"/>
      <c r="G658" s="20"/>
      <c r="H658" s="20"/>
      <c r="I658" s="20"/>
      <c r="J658" s="20"/>
      <c r="K658" s="20"/>
      <c r="L658" s="20"/>
      <c r="M658" s="20"/>
      <c r="N658" s="20"/>
      <c r="O658" s="2"/>
      <c r="P658" s="2"/>
      <c r="Q658" s="2"/>
      <c r="R658" s="2"/>
      <c r="S658" s="2"/>
      <c r="T658" s="2"/>
      <c r="U658" s="2"/>
      <c r="V658" s="2"/>
      <c r="W658" s="2"/>
      <c r="X658" s="2"/>
      <c r="Y658" s="2"/>
    </row>
    <row r="659" spans="1:25" s="1" customFormat="1" x14ac:dyDescent="0.25">
      <c r="A659" s="5" t="s">
        <v>4</v>
      </c>
      <c r="B659" s="4">
        <v>462</v>
      </c>
      <c r="C659" s="33">
        <v>8</v>
      </c>
      <c r="D659" s="33">
        <v>12</v>
      </c>
      <c r="E659" s="33">
        <v>12</v>
      </c>
      <c r="F659" s="20"/>
      <c r="G659" s="20"/>
      <c r="H659" s="20"/>
      <c r="I659" s="20"/>
      <c r="J659" s="20"/>
      <c r="K659" s="20"/>
      <c r="L659" s="20"/>
      <c r="M659" s="20"/>
      <c r="N659" s="20"/>
      <c r="O659" s="2"/>
      <c r="P659" s="2"/>
      <c r="Q659" s="2"/>
      <c r="R659" s="2"/>
      <c r="S659" s="2"/>
      <c r="T659" s="2"/>
      <c r="U659" s="2"/>
      <c r="V659" s="2"/>
      <c r="W659" s="2"/>
      <c r="X659" s="2"/>
      <c r="Y659" s="2"/>
    </row>
    <row r="660" spans="1:25" s="1" customFormat="1" x14ac:dyDescent="0.25">
      <c r="A660" s="5" t="s">
        <v>3</v>
      </c>
      <c r="B660" s="4">
        <v>247</v>
      </c>
      <c r="C660" s="33">
        <v>5</v>
      </c>
      <c r="D660" s="33">
        <v>8</v>
      </c>
      <c r="E660" s="33">
        <v>12</v>
      </c>
      <c r="F660" s="20"/>
      <c r="G660" s="20"/>
      <c r="H660" s="20"/>
      <c r="I660" s="20"/>
      <c r="J660" s="20"/>
      <c r="K660" s="20"/>
      <c r="L660" s="20"/>
      <c r="M660" s="20"/>
      <c r="N660" s="20"/>
      <c r="O660" s="2"/>
      <c r="P660" s="2"/>
      <c r="Q660" s="2"/>
      <c r="R660" s="2"/>
      <c r="S660" s="2"/>
      <c r="T660" s="2"/>
      <c r="U660" s="2"/>
      <c r="V660" s="2"/>
      <c r="W660" s="2"/>
      <c r="X660" s="2"/>
      <c r="Y660" s="2"/>
    </row>
    <row r="661" spans="1:25" s="1" customFormat="1" x14ac:dyDescent="0.25">
      <c r="A661" s="5" t="s">
        <v>2</v>
      </c>
      <c r="B661" s="4">
        <v>401</v>
      </c>
      <c r="C661" s="33">
        <v>5</v>
      </c>
      <c r="D661" s="33">
        <v>8</v>
      </c>
      <c r="E661" s="33">
        <v>12</v>
      </c>
      <c r="F661" s="20"/>
      <c r="G661" s="20"/>
      <c r="H661" s="20"/>
      <c r="I661" s="20"/>
      <c r="J661" s="20"/>
      <c r="K661" s="20"/>
      <c r="L661" s="20"/>
      <c r="M661" s="20"/>
      <c r="N661" s="20"/>
      <c r="O661" s="2"/>
      <c r="P661" s="2"/>
      <c r="Q661" s="2"/>
      <c r="R661" s="2"/>
      <c r="S661" s="2"/>
      <c r="T661" s="2"/>
      <c r="U661" s="2"/>
      <c r="V661" s="2"/>
      <c r="W661" s="2"/>
      <c r="X661" s="2"/>
      <c r="Y661" s="2"/>
    </row>
    <row r="662" spans="1:25" s="1" customFormat="1" x14ac:dyDescent="0.25">
      <c r="A662" s="5" t="s">
        <v>1</v>
      </c>
      <c r="B662" s="4">
        <v>111</v>
      </c>
      <c r="C662" s="33">
        <v>6</v>
      </c>
      <c r="D662" s="33">
        <v>10</v>
      </c>
      <c r="E662" s="33">
        <v>12</v>
      </c>
      <c r="F662" s="20"/>
      <c r="G662" s="20"/>
      <c r="H662" s="20"/>
      <c r="I662" s="20"/>
      <c r="J662" s="20"/>
      <c r="K662" s="20"/>
      <c r="L662" s="20"/>
      <c r="M662" s="20"/>
      <c r="N662" s="20"/>
      <c r="O662" s="2"/>
      <c r="P662" s="2"/>
      <c r="Q662" s="2"/>
      <c r="R662" s="2"/>
      <c r="S662" s="2"/>
      <c r="T662" s="2"/>
      <c r="U662" s="2"/>
      <c r="V662" s="2"/>
      <c r="W662" s="2"/>
      <c r="X662" s="2"/>
      <c r="Y662" s="2"/>
    </row>
    <row r="663" spans="1:25" s="1" customFormat="1" x14ac:dyDescent="0.25">
      <c r="A663" s="5" t="s">
        <v>0</v>
      </c>
      <c r="B663" s="4">
        <v>158</v>
      </c>
      <c r="C663" s="33">
        <v>6</v>
      </c>
      <c r="D663" s="33">
        <v>8</v>
      </c>
      <c r="E663" s="33">
        <v>12</v>
      </c>
      <c r="F663" s="20"/>
      <c r="G663" s="20"/>
      <c r="H663" s="20"/>
      <c r="I663" s="20"/>
      <c r="J663" s="20"/>
      <c r="K663" s="20"/>
      <c r="L663" s="20"/>
      <c r="M663" s="20"/>
      <c r="N663" s="20"/>
      <c r="O663" s="2"/>
      <c r="P663" s="2"/>
      <c r="Q663" s="2"/>
      <c r="R663" s="2"/>
      <c r="S663" s="2"/>
      <c r="T663" s="2"/>
      <c r="U663" s="2"/>
      <c r="V663" s="2"/>
      <c r="W663" s="2"/>
      <c r="X663" s="2"/>
      <c r="Y663" s="2"/>
    </row>
    <row r="664" spans="1:25" s="1" customFormat="1" x14ac:dyDescent="0.25">
      <c r="C664" s="18"/>
      <c r="D664" s="18"/>
      <c r="E664" s="18"/>
      <c r="F664" s="18"/>
      <c r="G664" s="18"/>
      <c r="H664" s="18"/>
      <c r="I664" s="18"/>
      <c r="J664" s="18"/>
      <c r="K664" s="18"/>
      <c r="L664" s="18"/>
      <c r="M664" s="18"/>
      <c r="N664" s="18"/>
    </row>
    <row r="665" spans="1:25" s="1" customFormat="1" x14ac:dyDescent="0.25">
      <c r="A665" s="1" t="s">
        <v>345</v>
      </c>
      <c r="C665" s="18"/>
      <c r="D665" s="18"/>
      <c r="E665" s="18"/>
      <c r="F665" s="18"/>
      <c r="G665" s="18"/>
      <c r="H665" s="18"/>
      <c r="I665" s="18"/>
      <c r="J665" s="18"/>
      <c r="K665" s="18"/>
      <c r="L665" s="18"/>
      <c r="M665" s="18"/>
      <c r="N665" s="18"/>
    </row>
    <row r="666" spans="1:25" s="1" customFormat="1" x14ac:dyDescent="0.25">
      <c r="C666" s="18"/>
      <c r="D666" s="18"/>
      <c r="E666" s="18"/>
      <c r="F666" s="18"/>
      <c r="G666" s="18"/>
      <c r="H666" s="18"/>
      <c r="I666" s="18"/>
      <c r="J666" s="18"/>
      <c r="K666" s="18"/>
      <c r="L666" s="18"/>
      <c r="M666" s="18"/>
      <c r="N666" s="18"/>
    </row>
    <row r="667" spans="1:25" s="1" customFormat="1" x14ac:dyDescent="0.25">
      <c r="A667" s="7" t="s">
        <v>16</v>
      </c>
      <c r="B667" s="7" t="s">
        <v>15</v>
      </c>
      <c r="C667" s="10" t="s">
        <v>75</v>
      </c>
      <c r="D667" s="10" t="s">
        <v>74</v>
      </c>
      <c r="E667" s="10" t="s">
        <v>73</v>
      </c>
      <c r="F667" s="9"/>
      <c r="G667" s="9"/>
      <c r="H667" s="9"/>
      <c r="I667" s="9"/>
      <c r="J667" s="9"/>
      <c r="K667" s="9"/>
      <c r="L667" s="9"/>
      <c r="M667" s="9"/>
      <c r="N667" s="9"/>
      <c r="O667" s="9"/>
      <c r="P667" s="9"/>
      <c r="Q667" s="9"/>
      <c r="R667" s="9"/>
      <c r="S667" s="9"/>
      <c r="T667" s="9"/>
      <c r="U667" s="9"/>
      <c r="V667" s="9"/>
      <c r="W667" s="9"/>
      <c r="X667" s="9"/>
      <c r="Y667" s="9"/>
    </row>
    <row r="668" spans="1:25" s="1" customFormat="1" x14ac:dyDescent="0.25">
      <c r="A668" s="6" t="s">
        <v>11</v>
      </c>
      <c r="B668" s="4">
        <v>497</v>
      </c>
      <c r="C668" s="33">
        <v>2</v>
      </c>
      <c r="D668" s="33">
        <v>3</v>
      </c>
      <c r="E668" s="33">
        <v>5</v>
      </c>
      <c r="F668" s="20"/>
      <c r="G668" s="20"/>
      <c r="H668" s="20"/>
      <c r="I668" s="20"/>
      <c r="J668" s="20"/>
      <c r="K668" s="20"/>
      <c r="L668" s="20"/>
      <c r="M668" s="20"/>
      <c r="N668" s="20"/>
      <c r="O668" s="2"/>
      <c r="P668" s="2"/>
      <c r="Q668" s="2"/>
      <c r="R668" s="2"/>
      <c r="S668" s="2"/>
      <c r="T668" s="2"/>
      <c r="U668" s="2"/>
      <c r="V668" s="2"/>
      <c r="W668" s="2"/>
      <c r="X668" s="2"/>
      <c r="Y668" s="2"/>
    </row>
    <row r="669" spans="1:25" s="1" customFormat="1" x14ac:dyDescent="0.25">
      <c r="A669" s="5" t="s">
        <v>10</v>
      </c>
      <c r="B669" s="4">
        <v>186</v>
      </c>
      <c r="C669" s="33">
        <v>2</v>
      </c>
      <c r="D669" s="33">
        <v>3</v>
      </c>
      <c r="E669" s="33">
        <v>5</v>
      </c>
      <c r="F669" s="20"/>
      <c r="G669" s="20"/>
      <c r="H669" s="20"/>
      <c r="I669" s="20"/>
      <c r="J669" s="20"/>
      <c r="K669" s="20"/>
      <c r="L669" s="20"/>
      <c r="M669" s="20"/>
      <c r="N669" s="20"/>
      <c r="O669" s="2"/>
      <c r="P669" s="2"/>
      <c r="Q669" s="2"/>
      <c r="R669" s="2"/>
      <c r="S669" s="2"/>
      <c r="T669" s="2"/>
      <c r="U669" s="2"/>
      <c r="V669" s="2"/>
      <c r="W669" s="2"/>
      <c r="X669" s="2"/>
      <c r="Y669" s="2"/>
    </row>
    <row r="670" spans="1:25" s="1" customFormat="1" x14ac:dyDescent="0.25">
      <c r="A670" s="5" t="s">
        <v>9</v>
      </c>
      <c r="B670" s="4">
        <v>127</v>
      </c>
      <c r="C670" s="33">
        <v>2</v>
      </c>
      <c r="D670" s="33">
        <v>3</v>
      </c>
      <c r="E670" s="33">
        <v>4</v>
      </c>
      <c r="F670" s="20"/>
      <c r="G670" s="20"/>
      <c r="H670" s="20"/>
      <c r="I670" s="20"/>
      <c r="J670" s="20"/>
      <c r="K670" s="20"/>
      <c r="L670" s="20"/>
      <c r="M670" s="20"/>
      <c r="N670" s="20"/>
      <c r="O670" s="2"/>
      <c r="P670" s="2"/>
      <c r="Q670" s="2"/>
      <c r="R670" s="2"/>
      <c r="S670" s="2"/>
      <c r="T670" s="2"/>
      <c r="U670" s="2"/>
      <c r="V670" s="2"/>
      <c r="W670" s="2"/>
      <c r="X670" s="2"/>
      <c r="Y670" s="2"/>
    </row>
    <row r="671" spans="1:25" s="1" customFormat="1" x14ac:dyDescent="0.25">
      <c r="A671" s="5" t="s">
        <v>8</v>
      </c>
      <c r="B671" s="4">
        <v>74</v>
      </c>
      <c r="C671" s="33">
        <v>2</v>
      </c>
      <c r="D671" s="33">
        <v>3</v>
      </c>
      <c r="E671" s="33">
        <v>5</v>
      </c>
      <c r="F671" s="20"/>
      <c r="G671" s="20"/>
      <c r="H671" s="20"/>
      <c r="I671" s="20"/>
      <c r="J671" s="20"/>
      <c r="K671" s="20"/>
      <c r="L671" s="20"/>
      <c r="M671" s="20"/>
      <c r="N671" s="20"/>
      <c r="O671" s="2"/>
      <c r="P671" s="2"/>
      <c r="Q671" s="2"/>
      <c r="R671" s="2"/>
      <c r="S671" s="2"/>
      <c r="T671" s="2"/>
      <c r="U671" s="2"/>
      <c r="V671" s="2"/>
      <c r="W671" s="2"/>
      <c r="X671" s="2"/>
      <c r="Y671" s="2"/>
    </row>
    <row r="672" spans="1:25" s="1" customFormat="1" x14ac:dyDescent="0.25">
      <c r="A672" s="5" t="s">
        <v>7</v>
      </c>
      <c r="B672" s="4">
        <v>40</v>
      </c>
      <c r="C672" s="33">
        <v>2</v>
      </c>
      <c r="D672" s="33">
        <v>2.5</v>
      </c>
      <c r="E672" s="33">
        <v>4</v>
      </c>
      <c r="F672" s="20"/>
      <c r="G672" s="20"/>
      <c r="H672" s="20"/>
      <c r="I672" s="20"/>
      <c r="J672" s="20"/>
      <c r="K672" s="20"/>
      <c r="L672" s="20"/>
      <c r="M672" s="20"/>
      <c r="N672" s="20"/>
      <c r="O672" s="2"/>
      <c r="P672" s="2"/>
      <c r="Q672" s="2"/>
      <c r="R672" s="2"/>
      <c r="S672" s="2"/>
      <c r="T672" s="2"/>
      <c r="U672" s="2"/>
      <c r="V672" s="2"/>
      <c r="W672" s="2"/>
      <c r="X672" s="2"/>
      <c r="Y672" s="2"/>
    </row>
    <row r="673" spans="1:25" s="1" customFormat="1" x14ac:dyDescent="0.25">
      <c r="A673" s="5" t="s">
        <v>6</v>
      </c>
      <c r="B673" s="4">
        <v>70</v>
      </c>
      <c r="C673" s="33">
        <v>2</v>
      </c>
      <c r="D673" s="33">
        <v>2.5</v>
      </c>
      <c r="E673" s="33">
        <v>4.75</v>
      </c>
      <c r="F673" s="20"/>
      <c r="G673" s="20"/>
      <c r="H673" s="20"/>
      <c r="I673" s="20"/>
      <c r="J673" s="20"/>
      <c r="K673" s="20"/>
      <c r="L673" s="20"/>
      <c r="M673" s="20"/>
      <c r="N673" s="20"/>
      <c r="O673" s="2"/>
      <c r="P673" s="2"/>
      <c r="Q673" s="2"/>
      <c r="R673" s="2"/>
      <c r="S673" s="2"/>
      <c r="T673" s="2"/>
      <c r="U673" s="2"/>
      <c r="V673" s="2"/>
      <c r="W673" s="2"/>
      <c r="X673" s="2"/>
      <c r="Y673" s="2"/>
    </row>
    <row r="674" spans="1:25" s="1" customFormat="1" x14ac:dyDescent="0.25">
      <c r="A674" s="5" t="s">
        <v>5</v>
      </c>
      <c r="B674" s="4">
        <v>219</v>
      </c>
      <c r="C674" s="33">
        <v>2</v>
      </c>
      <c r="D674" s="33">
        <v>3</v>
      </c>
      <c r="E674" s="33">
        <v>5</v>
      </c>
      <c r="F674" s="20"/>
      <c r="G674" s="20"/>
      <c r="H674" s="20"/>
      <c r="I674" s="20"/>
      <c r="J674" s="20"/>
      <c r="K674" s="20"/>
      <c r="L674" s="20"/>
      <c r="M674" s="20"/>
      <c r="N674" s="20"/>
      <c r="O674" s="2"/>
      <c r="P674" s="2"/>
      <c r="Q674" s="2"/>
      <c r="R674" s="2"/>
      <c r="S674" s="2"/>
      <c r="T674" s="2"/>
      <c r="U674" s="2"/>
      <c r="V674" s="2"/>
      <c r="W674" s="2"/>
      <c r="X674" s="2"/>
      <c r="Y674" s="2"/>
    </row>
    <row r="675" spans="1:25" s="1" customFormat="1" x14ac:dyDescent="0.25">
      <c r="A675" s="5" t="s">
        <v>4</v>
      </c>
      <c r="B675" s="4">
        <v>263</v>
      </c>
      <c r="C675" s="33">
        <v>2</v>
      </c>
      <c r="D675" s="33">
        <v>3</v>
      </c>
      <c r="E675" s="33">
        <v>4</v>
      </c>
      <c r="F675" s="20"/>
      <c r="G675" s="20"/>
      <c r="H675" s="20"/>
      <c r="I675" s="20"/>
      <c r="J675" s="20"/>
      <c r="K675" s="20"/>
      <c r="L675" s="20"/>
      <c r="M675" s="20"/>
      <c r="N675" s="20"/>
      <c r="O675" s="2"/>
      <c r="P675" s="2"/>
      <c r="Q675" s="2"/>
      <c r="R675" s="2"/>
      <c r="S675" s="2"/>
      <c r="T675" s="2"/>
      <c r="U675" s="2"/>
      <c r="V675" s="2"/>
      <c r="W675" s="2"/>
      <c r="X675" s="2"/>
      <c r="Y675" s="2"/>
    </row>
    <row r="676" spans="1:25" s="1" customFormat="1" x14ac:dyDescent="0.25">
      <c r="A676" s="5" t="s">
        <v>3</v>
      </c>
      <c r="B676" s="4">
        <v>125</v>
      </c>
      <c r="C676" s="33">
        <v>2</v>
      </c>
      <c r="D676" s="33">
        <v>3</v>
      </c>
      <c r="E676" s="33">
        <v>5</v>
      </c>
      <c r="F676" s="20"/>
      <c r="G676" s="20"/>
      <c r="H676" s="20"/>
      <c r="I676" s="20"/>
      <c r="J676" s="20"/>
      <c r="K676" s="20"/>
      <c r="L676" s="20"/>
      <c r="M676" s="20"/>
      <c r="N676" s="20"/>
      <c r="O676" s="2"/>
      <c r="P676" s="2"/>
      <c r="Q676" s="2"/>
      <c r="R676" s="2"/>
      <c r="S676" s="2"/>
      <c r="T676" s="2"/>
      <c r="U676" s="2"/>
      <c r="V676" s="2"/>
      <c r="W676" s="2"/>
      <c r="X676" s="2"/>
      <c r="Y676" s="2"/>
    </row>
    <row r="677" spans="1:25" s="1" customFormat="1" x14ac:dyDescent="0.25">
      <c r="A677" s="5" t="s">
        <v>2</v>
      </c>
      <c r="B677" s="4">
        <v>203</v>
      </c>
      <c r="C677" s="33">
        <v>2</v>
      </c>
      <c r="D677" s="33">
        <v>3</v>
      </c>
      <c r="E677" s="33">
        <v>5</v>
      </c>
      <c r="F677" s="20"/>
      <c r="G677" s="20"/>
      <c r="H677" s="20"/>
      <c r="I677" s="20"/>
      <c r="J677" s="20"/>
      <c r="K677" s="20"/>
      <c r="L677" s="20"/>
      <c r="M677" s="20"/>
      <c r="N677" s="20"/>
      <c r="O677" s="2"/>
      <c r="P677" s="2"/>
      <c r="Q677" s="2"/>
      <c r="R677" s="2"/>
      <c r="S677" s="2"/>
      <c r="T677" s="2"/>
      <c r="U677" s="2"/>
      <c r="V677" s="2"/>
      <c r="W677" s="2"/>
      <c r="X677" s="2"/>
      <c r="Y677" s="2"/>
    </row>
    <row r="678" spans="1:25" s="1" customFormat="1" x14ac:dyDescent="0.25">
      <c r="A678" s="5" t="s">
        <v>1</v>
      </c>
      <c r="B678" s="4">
        <v>58</v>
      </c>
      <c r="C678" s="33">
        <v>2</v>
      </c>
      <c r="D678" s="33">
        <v>2</v>
      </c>
      <c r="E678" s="33">
        <v>3</v>
      </c>
      <c r="F678" s="20"/>
      <c r="G678" s="20"/>
      <c r="H678" s="20"/>
      <c r="I678" s="20"/>
      <c r="J678" s="20"/>
      <c r="K678" s="20"/>
      <c r="L678" s="20"/>
      <c r="M678" s="20"/>
      <c r="N678" s="20"/>
      <c r="O678" s="2"/>
      <c r="P678" s="2"/>
      <c r="Q678" s="2"/>
      <c r="R678" s="2"/>
      <c r="S678" s="2"/>
      <c r="T678" s="2"/>
      <c r="U678" s="2"/>
      <c r="V678" s="2"/>
      <c r="W678" s="2"/>
      <c r="X678" s="2"/>
      <c r="Y678" s="2"/>
    </row>
    <row r="679" spans="1:25" s="1" customFormat="1" x14ac:dyDescent="0.25">
      <c r="A679" s="5" t="s">
        <v>0</v>
      </c>
      <c r="B679" s="4">
        <v>101</v>
      </c>
      <c r="C679" s="33">
        <v>2</v>
      </c>
      <c r="D679" s="33">
        <v>3</v>
      </c>
      <c r="E679" s="33">
        <v>5</v>
      </c>
      <c r="F679" s="20"/>
      <c r="G679" s="20"/>
      <c r="H679" s="20"/>
      <c r="I679" s="20"/>
      <c r="J679" s="20"/>
      <c r="K679" s="20"/>
      <c r="L679" s="20"/>
      <c r="M679" s="20"/>
      <c r="N679" s="20"/>
      <c r="O679" s="2"/>
      <c r="P679" s="2"/>
      <c r="Q679" s="2"/>
      <c r="R679" s="2"/>
      <c r="S679" s="2"/>
      <c r="T679" s="2"/>
      <c r="U679" s="2"/>
      <c r="V679" s="2"/>
      <c r="W679" s="2"/>
      <c r="X679" s="2"/>
      <c r="Y679" s="2"/>
    </row>
    <row r="680" spans="1:25" s="1" customFormat="1" x14ac:dyDescent="0.25">
      <c r="C680" s="18"/>
      <c r="D680" s="18"/>
      <c r="E680" s="18"/>
      <c r="F680" s="18"/>
      <c r="G680" s="18"/>
      <c r="H680" s="18"/>
      <c r="I680" s="18"/>
      <c r="J680" s="18"/>
      <c r="K680" s="18"/>
      <c r="L680" s="18"/>
      <c r="M680" s="18"/>
      <c r="N680" s="18"/>
    </row>
    <row r="681" spans="1:25" s="1" customFormat="1" x14ac:dyDescent="0.25">
      <c r="A681" s="1" t="s">
        <v>346</v>
      </c>
      <c r="C681" s="18"/>
      <c r="D681" s="18"/>
      <c r="E681" s="18"/>
      <c r="F681" s="18"/>
      <c r="G681" s="18"/>
      <c r="H681" s="18"/>
      <c r="I681" s="18"/>
      <c r="J681" s="18"/>
      <c r="K681" s="18"/>
      <c r="L681" s="18"/>
      <c r="M681" s="18"/>
      <c r="N681" s="18"/>
    </row>
    <row r="682" spans="1:25" s="1" customFormat="1" x14ac:dyDescent="0.25">
      <c r="C682" s="18"/>
      <c r="D682" s="18"/>
      <c r="E682" s="18"/>
      <c r="F682" s="18"/>
      <c r="G682" s="18"/>
      <c r="H682" s="18"/>
      <c r="I682" s="18"/>
      <c r="J682" s="18"/>
      <c r="K682" s="18"/>
      <c r="L682" s="18"/>
      <c r="M682" s="18"/>
      <c r="N682" s="18"/>
    </row>
    <row r="683" spans="1:25" s="1" customFormat="1" x14ac:dyDescent="0.25">
      <c r="A683" s="7" t="s">
        <v>16</v>
      </c>
      <c r="B683" s="7" t="s">
        <v>15</v>
      </c>
      <c r="C683" s="10" t="s">
        <v>75</v>
      </c>
      <c r="D683" s="10" t="s">
        <v>74</v>
      </c>
      <c r="E683" s="10" t="s">
        <v>73</v>
      </c>
      <c r="F683" s="9"/>
      <c r="G683" s="9"/>
      <c r="H683" s="9"/>
      <c r="I683" s="9"/>
      <c r="J683" s="9"/>
      <c r="K683" s="9"/>
      <c r="L683" s="9"/>
      <c r="M683" s="9"/>
      <c r="N683" s="9"/>
      <c r="O683" s="9"/>
      <c r="P683" s="9"/>
      <c r="Q683" s="9"/>
      <c r="R683" s="9"/>
      <c r="S683" s="9"/>
      <c r="T683" s="9"/>
      <c r="U683" s="9"/>
      <c r="V683" s="9"/>
      <c r="W683" s="9"/>
      <c r="X683" s="9"/>
      <c r="Y683" s="9"/>
    </row>
    <row r="684" spans="1:25" s="1" customFormat="1" x14ac:dyDescent="0.25">
      <c r="A684" s="6" t="s">
        <v>11</v>
      </c>
      <c r="B684" s="4">
        <v>1050</v>
      </c>
      <c r="C684" s="33">
        <v>15</v>
      </c>
      <c r="D684" s="33">
        <v>20</v>
      </c>
      <c r="E684" s="33">
        <v>20</v>
      </c>
      <c r="F684" s="20"/>
      <c r="G684" s="20"/>
      <c r="H684" s="20"/>
      <c r="I684" s="20"/>
      <c r="J684" s="20"/>
      <c r="K684" s="20"/>
      <c r="L684" s="20"/>
      <c r="M684" s="20"/>
      <c r="N684" s="20"/>
      <c r="O684" s="2"/>
      <c r="P684" s="2"/>
      <c r="Q684" s="2"/>
      <c r="R684" s="2"/>
      <c r="S684" s="2"/>
      <c r="T684" s="2"/>
      <c r="U684" s="2"/>
      <c r="V684" s="2"/>
      <c r="W684" s="2"/>
      <c r="X684" s="2"/>
      <c r="Y684" s="2"/>
    </row>
    <row r="685" spans="1:25" s="1" customFormat="1" x14ac:dyDescent="0.25">
      <c r="A685" s="5" t="s">
        <v>10</v>
      </c>
      <c r="B685" s="4">
        <v>364</v>
      </c>
      <c r="C685" s="33">
        <v>15</v>
      </c>
      <c r="D685" s="33">
        <v>20</v>
      </c>
      <c r="E685" s="33">
        <v>20.25</v>
      </c>
      <c r="F685" s="20"/>
      <c r="G685" s="20"/>
      <c r="H685" s="20"/>
      <c r="I685" s="20"/>
      <c r="J685" s="20"/>
      <c r="K685" s="20"/>
      <c r="L685" s="20"/>
      <c r="M685" s="20"/>
      <c r="N685" s="20"/>
      <c r="O685" s="2"/>
      <c r="P685" s="2"/>
      <c r="Q685" s="2"/>
      <c r="R685" s="2"/>
      <c r="S685" s="2"/>
      <c r="T685" s="2"/>
      <c r="U685" s="2"/>
      <c r="V685" s="2"/>
      <c r="W685" s="2"/>
      <c r="X685" s="2"/>
      <c r="Y685" s="2"/>
    </row>
    <row r="686" spans="1:25" s="1" customFormat="1" x14ac:dyDescent="0.25">
      <c r="A686" s="5" t="s">
        <v>9</v>
      </c>
      <c r="B686" s="4">
        <v>234</v>
      </c>
      <c r="C686" s="33">
        <v>18</v>
      </c>
      <c r="D686" s="33">
        <v>20</v>
      </c>
      <c r="E686" s="33">
        <v>21</v>
      </c>
      <c r="F686" s="20"/>
      <c r="G686" s="20"/>
      <c r="H686" s="20"/>
      <c r="I686" s="20"/>
      <c r="J686" s="20"/>
      <c r="K686" s="20"/>
      <c r="L686" s="20"/>
      <c r="M686" s="20"/>
      <c r="N686" s="20"/>
      <c r="O686" s="2"/>
      <c r="P686" s="2"/>
      <c r="Q686" s="2"/>
      <c r="R686" s="2"/>
      <c r="S686" s="2"/>
      <c r="T686" s="2"/>
      <c r="U686" s="2"/>
      <c r="V686" s="2"/>
      <c r="W686" s="2"/>
      <c r="X686" s="2"/>
      <c r="Y686" s="2"/>
    </row>
    <row r="687" spans="1:25" s="1" customFormat="1" x14ac:dyDescent="0.25">
      <c r="A687" s="5" t="s">
        <v>8</v>
      </c>
      <c r="B687" s="4">
        <v>184</v>
      </c>
      <c r="C687" s="33">
        <v>15</v>
      </c>
      <c r="D687" s="33">
        <v>20</v>
      </c>
      <c r="E687" s="33">
        <v>20</v>
      </c>
      <c r="F687" s="20"/>
      <c r="G687" s="20"/>
      <c r="H687" s="20"/>
      <c r="I687" s="20"/>
      <c r="J687" s="20"/>
      <c r="K687" s="20"/>
      <c r="L687" s="20"/>
      <c r="M687" s="20"/>
      <c r="N687" s="20"/>
      <c r="O687" s="2"/>
      <c r="P687" s="2"/>
      <c r="Q687" s="2"/>
      <c r="R687" s="2"/>
      <c r="S687" s="2"/>
      <c r="T687" s="2"/>
      <c r="U687" s="2"/>
      <c r="V687" s="2"/>
      <c r="W687" s="2"/>
      <c r="X687" s="2"/>
      <c r="Y687" s="2"/>
    </row>
    <row r="688" spans="1:25" s="1" customFormat="1" x14ac:dyDescent="0.25">
      <c r="A688" s="5" t="s">
        <v>7</v>
      </c>
      <c r="B688" s="4">
        <v>110</v>
      </c>
      <c r="C688" s="33">
        <v>15</v>
      </c>
      <c r="D688" s="33">
        <v>18</v>
      </c>
      <c r="E688" s="33">
        <v>20</v>
      </c>
      <c r="F688" s="20"/>
      <c r="G688" s="20"/>
      <c r="H688" s="20"/>
      <c r="I688" s="20"/>
      <c r="J688" s="20"/>
      <c r="K688" s="20"/>
      <c r="L688" s="20"/>
      <c r="M688" s="20"/>
      <c r="N688" s="20"/>
      <c r="O688" s="2"/>
      <c r="P688" s="2"/>
      <c r="Q688" s="2"/>
      <c r="R688" s="2"/>
      <c r="S688" s="2"/>
      <c r="T688" s="2"/>
      <c r="U688" s="2"/>
      <c r="V688" s="2"/>
      <c r="W688" s="2"/>
      <c r="X688" s="2"/>
      <c r="Y688" s="2"/>
    </row>
    <row r="689" spans="1:25" s="1" customFormat="1" x14ac:dyDescent="0.25">
      <c r="A689" s="5" t="s">
        <v>6</v>
      </c>
      <c r="B689" s="4">
        <v>158</v>
      </c>
      <c r="C689" s="33">
        <v>15</v>
      </c>
      <c r="D689" s="33">
        <v>20</v>
      </c>
      <c r="E689" s="33">
        <v>20</v>
      </c>
      <c r="F689" s="20"/>
      <c r="G689" s="20"/>
      <c r="H689" s="20"/>
      <c r="I689" s="20"/>
      <c r="J689" s="20"/>
      <c r="K689" s="20"/>
      <c r="L689" s="20"/>
      <c r="M689" s="20"/>
      <c r="N689" s="20"/>
      <c r="O689" s="2"/>
      <c r="P689" s="2"/>
      <c r="Q689" s="2"/>
      <c r="R689" s="2"/>
      <c r="S689" s="2"/>
      <c r="T689" s="2"/>
      <c r="U689" s="2"/>
      <c r="V689" s="2"/>
      <c r="W689" s="2"/>
      <c r="X689" s="2"/>
      <c r="Y689" s="2"/>
    </row>
    <row r="690" spans="1:25" s="1" customFormat="1" x14ac:dyDescent="0.25">
      <c r="A690" s="5" t="s">
        <v>5</v>
      </c>
      <c r="B690" s="4">
        <v>537</v>
      </c>
      <c r="C690" s="33">
        <v>15</v>
      </c>
      <c r="D690" s="33">
        <v>20</v>
      </c>
      <c r="E690" s="33">
        <v>20</v>
      </c>
      <c r="F690" s="20"/>
      <c r="G690" s="20"/>
      <c r="H690" s="20"/>
      <c r="I690" s="20"/>
      <c r="J690" s="20"/>
      <c r="K690" s="20"/>
      <c r="L690" s="20"/>
      <c r="M690" s="20"/>
      <c r="N690" s="20"/>
      <c r="O690" s="2"/>
      <c r="P690" s="2"/>
      <c r="Q690" s="2"/>
      <c r="R690" s="2"/>
      <c r="S690" s="2"/>
      <c r="T690" s="2"/>
      <c r="U690" s="2"/>
      <c r="V690" s="2"/>
      <c r="W690" s="2"/>
      <c r="X690" s="2"/>
      <c r="Y690" s="2"/>
    </row>
    <row r="691" spans="1:25" s="1" customFormat="1" x14ac:dyDescent="0.25">
      <c r="A691" s="5" t="s">
        <v>4</v>
      </c>
      <c r="B691" s="4">
        <v>489</v>
      </c>
      <c r="C691" s="33">
        <v>17</v>
      </c>
      <c r="D691" s="33">
        <v>20</v>
      </c>
      <c r="E691" s="33">
        <v>22</v>
      </c>
      <c r="F691" s="20"/>
      <c r="G691" s="20"/>
      <c r="H691" s="20"/>
      <c r="I691" s="20"/>
      <c r="J691" s="20"/>
      <c r="K691" s="20"/>
      <c r="L691" s="20"/>
      <c r="M691" s="20"/>
      <c r="N691" s="20"/>
      <c r="O691" s="2"/>
      <c r="P691" s="2"/>
      <c r="Q691" s="2"/>
      <c r="R691" s="2"/>
      <c r="S691" s="2"/>
      <c r="T691" s="2"/>
      <c r="U691" s="2"/>
      <c r="V691" s="2"/>
      <c r="W691" s="2"/>
      <c r="X691" s="2"/>
      <c r="Y691" s="2"/>
    </row>
    <row r="692" spans="1:25" s="1" customFormat="1" x14ac:dyDescent="0.25">
      <c r="A692" s="5" t="s">
        <v>3</v>
      </c>
      <c r="B692" s="4">
        <v>271</v>
      </c>
      <c r="C692" s="33">
        <v>15</v>
      </c>
      <c r="D692" s="33">
        <v>20</v>
      </c>
      <c r="E692" s="33">
        <v>20</v>
      </c>
      <c r="F692" s="20"/>
      <c r="G692" s="20"/>
      <c r="H692" s="20"/>
      <c r="I692" s="20"/>
      <c r="J692" s="20"/>
      <c r="K692" s="20"/>
      <c r="L692" s="20"/>
      <c r="M692" s="20"/>
      <c r="N692" s="20"/>
      <c r="O692" s="2"/>
      <c r="P692" s="2"/>
      <c r="Q692" s="2"/>
      <c r="R692" s="2"/>
      <c r="S692" s="2"/>
      <c r="T692" s="2"/>
      <c r="U692" s="2"/>
      <c r="V692" s="2"/>
      <c r="W692" s="2"/>
      <c r="X692" s="2"/>
      <c r="Y692" s="2"/>
    </row>
    <row r="693" spans="1:25" s="1" customFormat="1" x14ac:dyDescent="0.25">
      <c r="A693" s="5" t="s">
        <v>2</v>
      </c>
      <c r="B693" s="4">
        <v>455</v>
      </c>
      <c r="C693" s="33">
        <v>15</v>
      </c>
      <c r="D693" s="33">
        <v>20</v>
      </c>
      <c r="E693" s="33">
        <v>20</v>
      </c>
      <c r="F693" s="20"/>
      <c r="G693" s="20"/>
      <c r="H693" s="20"/>
      <c r="I693" s="20"/>
      <c r="J693" s="20"/>
      <c r="K693" s="20"/>
      <c r="L693" s="20"/>
      <c r="M693" s="20"/>
      <c r="N693" s="20"/>
      <c r="O693" s="2"/>
      <c r="P693" s="2"/>
      <c r="Q693" s="2"/>
      <c r="R693" s="2"/>
      <c r="S693" s="2"/>
      <c r="T693" s="2"/>
      <c r="U693" s="2"/>
      <c r="V693" s="2"/>
      <c r="W693" s="2"/>
      <c r="X693" s="2"/>
      <c r="Y693" s="2"/>
    </row>
    <row r="694" spans="1:25" s="1" customFormat="1" x14ac:dyDescent="0.25">
      <c r="A694" s="5" t="s">
        <v>1</v>
      </c>
      <c r="B694" s="4">
        <v>129</v>
      </c>
      <c r="C694" s="33">
        <v>17</v>
      </c>
      <c r="D694" s="33">
        <v>20</v>
      </c>
      <c r="E694" s="33">
        <v>21</v>
      </c>
      <c r="F694" s="20"/>
      <c r="G694" s="20"/>
      <c r="H694" s="20"/>
      <c r="I694" s="20"/>
      <c r="J694" s="20"/>
      <c r="K694" s="20"/>
      <c r="L694" s="20"/>
      <c r="M694" s="20"/>
      <c r="N694" s="20"/>
      <c r="O694" s="2"/>
      <c r="P694" s="2"/>
      <c r="Q694" s="2"/>
      <c r="R694" s="2"/>
      <c r="S694" s="2"/>
      <c r="T694" s="2"/>
      <c r="U694" s="2"/>
      <c r="V694" s="2"/>
      <c r="W694" s="2"/>
      <c r="X694" s="2"/>
      <c r="Y694" s="2"/>
    </row>
    <row r="695" spans="1:25" s="1" customFormat="1" x14ac:dyDescent="0.25">
      <c r="A695" s="5" t="s">
        <v>0</v>
      </c>
      <c r="B695" s="4">
        <v>180</v>
      </c>
      <c r="C695" s="33">
        <v>15.75</v>
      </c>
      <c r="D695" s="33">
        <v>20</v>
      </c>
      <c r="E695" s="33">
        <v>20</v>
      </c>
      <c r="F695" s="20"/>
      <c r="G695" s="20"/>
      <c r="H695" s="20"/>
      <c r="I695" s="20"/>
      <c r="J695" s="20"/>
      <c r="K695" s="20"/>
      <c r="L695" s="20"/>
      <c r="M695" s="20"/>
      <c r="N695" s="20"/>
      <c r="O695" s="2"/>
      <c r="P695" s="2"/>
      <c r="Q695" s="2"/>
      <c r="R695" s="2"/>
      <c r="S695" s="2"/>
      <c r="T695" s="2"/>
      <c r="U695" s="2"/>
      <c r="V695" s="2"/>
      <c r="W695" s="2"/>
      <c r="X695" s="2"/>
      <c r="Y695" s="2"/>
    </row>
    <row r="696" spans="1:25" s="1" customFormat="1" x14ac:dyDescent="0.25">
      <c r="C696" s="18"/>
      <c r="D696" s="18"/>
      <c r="E696" s="18"/>
      <c r="F696" s="18"/>
      <c r="G696" s="18"/>
      <c r="H696" s="18"/>
      <c r="I696" s="18"/>
      <c r="J696" s="18"/>
      <c r="K696" s="18"/>
      <c r="L696" s="18"/>
      <c r="M696" s="18"/>
      <c r="N696" s="18"/>
    </row>
    <row r="697" spans="1:25" s="1" customFormat="1" x14ac:dyDescent="0.25">
      <c r="A697" s="1" t="s">
        <v>347</v>
      </c>
      <c r="C697" s="18"/>
      <c r="D697" s="18"/>
      <c r="E697" s="18"/>
      <c r="F697" s="18"/>
      <c r="G697" s="18"/>
      <c r="H697" s="18"/>
      <c r="I697" s="18"/>
      <c r="J697" s="18"/>
      <c r="K697" s="18"/>
      <c r="L697" s="18"/>
      <c r="M697" s="18"/>
      <c r="N697" s="18"/>
    </row>
    <row r="698" spans="1:25" s="1" customFormat="1" x14ac:dyDescent="0.25">
      <c r="C698" s="18"/>
      <c r="D698" s="18"/>
      <c r="E698" s="18"/>
      <c r="F698" s="18"/>
      <c r="G698" s="18"/>
      <c r="H698" s="18"/>
      <c r="I698" s="18"/>
      <c r="J698" s="18"/>
      <c r="K698" s="18"/>
      <c r="L698" s="18"/>
      <c r="M698" s="18"/>
      <c r="N698" s="18"/>
    </row>
    <row r="699" spans="1:25" s="1" customFormat="1" x14ac:dyDescent="0.25">
      <c r="A699" s="7" t="s">
        <v>16</v>
      </c>
      <c r="B699" s="7" t="s">
        <v>15</v>
      </c>
      <c r="C699" s="10" t="s">
        <v>75</v>
      </c>
      <c r="D699" s="10" t="s">
        <v>74</v>
      </c>
      <c r="E699" s="10" t="s">
        <v>73</v>
      </c>
      <c r="F699" s="9"/>
      <c r="G699" s="9"/>
      <c r="H699" s="9"/>
      <c r="I699" s="9"/>
      <c r="J699" s="9"/>
      <c r="K699" s="9"/>
      <c r="L699" s="9"/>
      <c r="M699" s="9"/>
      <c r="N699" s="9"/>
      <c r="O699" s="9"/>
      <c r="P699" s="9"/>
      <c r="Q699" s="9"/>
      <c r="R699" s="9"/>
      <c r="S699" s="9"/>
      <c r="T699" s="9"/>
      <c r="U699" s="9"/>
      <c r="V699" s="9"/>
      <c r="W699" s="9"/>
      <c r="X699" s="9"/>
      <c r="Y699" s="9"/>
    </row>
    <row r="700" spans="1:25" s="1" customFormat="1" x14ac:dyDescent="0.25">
      <c r="A700" s="6" t="s">
        <v>11</v>
      </c>
      <c r="B700" s="4">
        <v>913</v>
      </c>
      <c r="C700" s="33">
        <v>5</v>
      </c>
      <c r="D700" s="33">
        <v>9</v>
      </c>
      <c r="E700" s="33">
        <v>12</v>
      </c>
      <c r="F700" s="20"/>
      <c r="G700" s="20"/>
      <c r="H700" s="20"/>
      <c r="I700" s="20"/>
      <c r="J700" s="20"/>
      <c r="K700" s="20"/>
      <c r="L700" s="20"/>
      <c r="M700" s="20"/>
      <c r="N700" s="20"/>
      <c r="O700" s="2"/>
      <c r="P700" s="2"/>
      <c r="Q700" s="2"/>
      <c r="R700" s="2"/>
      <c r="S700" s="2"/>
      <c r="T700" s="2"/>
      <c r="U700" s="2"/>
      <c r="V700" s="2"/>
      <c r="W700" s="2"/>
      <c r="X700" s="2"/>
      <c r="Y700" s="2"/>
    </row>
    <row r="701" spans="1:25" s="1" customFormat="1" x14ac:dyDescent="0.25">
      <c r="A701" s="5" t="s">
        <v>10</v>
      </c>
      <c r="B701" s="4">
        <v>306</v>
      </c>
      <c r="C701" s="33">
        <v>5</v>
      </c>
      <c r="D701" s="33">
        <v>9</v>
      </c>
      <c r="E701" s="33">
        <v>12</v>
      </c>
      <c r="F701" s="20"/>
      <c r="G701" s="20"/>
      <c r="H701" s="20"/>
      <c r="I701" s="20"/>
      <c r="J701" s="20"/>
      <c r="K701" s="20"/>
      <c r="L701" s="20"/>
      <c r="M701" s="20"/>
      <c r="N701" s="20"/>
      <c r="O701" s="2"/>
      <c r="P701" s="2"/>
      <c r="Q701" s="2"/>
      <c r="R701" s="2"/>
      <c r="S701" s="2"/>
      <c r="T701" s="2"/>
      <c r="U701" s="2"/>
      <c r="V701" s="2"/>
      <c r="W701" s="2"/>
      <c r="X701" s="2"/>
      <c r="Y701" s="2"/>
    </row>
    <row r="702" spans="1:25" s="1" customFormat="1" x14ac:dyDescent="0.25">
      <c r="A702" s="5" t="s">
        <v>9</v>
      </c>
      <c r="B702" s="4">
        <v>203</v>
      </c>
      <c r="C702" s="33">
        <v>5</v>
      </c>
      <c r="D702" s="33">
        <v>7</v>
      </c>
      <c r="E702" s="33">
        <v>10</v>
      </c>
      <c r="F702" s="20"/>
      <c r="G702" s="20"/>
      <c r="H702" s="20"/>
      <c r="I702" s="20"/>
      <c r="J702" s="20"/>
      <c r="K702" s="20"/>
      <c r="L702" s="20"/>
      <c r="M702" s="20"/>
      <c r="N702" s="20"/>
      <c r="O702" s="2"/>
      <c r="P702" s="2"/>
      <c r="Q702" s="2"/>
      <c r="R702" s="2"/>
      <c r="S702" s="2"/>
      <c r="T702" s="2"/>
      <c r="U702" s="2"/>
      <c r="V702" s="2"/>
      <c r="W702" s="2"/>
      <c r="X702" s="2"/>
      <c r="Y702" s="2"/>
    </row>
    <row r="703" spans="1:25" s="1" customFormat="1" x14ac:dyDescent="0.25">
      <c r="A703" s="5" t="s">
        <v>8</v>
      </c>
      <c r="B703" s="4">
        <v>162</v>
      </c>
      <c r="C703" s="33">
        <v>5</v>
      </c>
      <c r="D703" s="33">
        <v>10</v>
      </c>
      <c r="E703" s="33">
        <v>12</v>
      </c>
      <c r="F703" s="20"/>
      <c r="G703" s="20"/>
      <c r="H703" s="20"/>
      <c r="I703" s="20"/>
      <c r="J703" s="20"/>
      <c r="K703" s="20"/>
      <c r="L703" s="20"/>
      <c r="M703" s="20"/>
      <c r="N703" s="20"/>
      <c r="O703" s="2"/>
      <c r="P703" s="2"/>
      <c r="Q703" s="2"/>
      <c r="R703" s="2"/>
      <c r="S703" s="2"/>
      <c r="T703" s="2"/>
      <c r="U703" s="2"/>
      <c r="V703" s="2"/>
      <c r="W703" s="2"/>
      <c r="X703" s="2"/>
      <c r="Y703" s="2"/>
    </row>
    <row r="704" spans="1:25" s="1" customFormat="1" x14ac:dyDescent="0.25">
      <c r="A704" s="5" t="s">
        <v>7</v>
      </c>
      <c r="B704" s="4">
        <v>89</v>
      </c>
      <c r="C704" s="33">
        <v>6</v>
      </c>
      <c r="D704" s="33">
        <v>10</v>
      </c>
      <c r="E704" s="33">
        <v>12</v>
      </c>
      <c r="F704" s="20"/>
      <c r="G704" s="20"/>
      <c r="H704" s="20"/>
      <c r="I704" s="20"/>
      <c r="J704" s="20"/>
      <c r="K704" s="20"/>
      <c r="L704" s="20"/>
      <c r="M704" s="20"/>
      <c r="N704" s="20"/>
      <c r="O704" s="2"/>
      <c r="P704" s="2"/>
      <c r="Q704" s="2"/>
      <c r="R704" s="2"/>
      <c r="S704" s="2"/>
      <c r="T704" s="2"/>
      <c r="U704" s="2"/>
      <c r="V704" s="2"/>
      <c r="W704" s="2"/>
      <c r="X704" s="2"/>
      <c r="Y704" s="2"/>
    </row>
    <row r="705" spans="1:25" s="1" customFormat="1" x14ac:dyDescent="0.25">
      <c r="A705" s="5" t="s">
        <v>6</v>
      </c>
      <c r="B705" s="4">
        <v>153</v>
      </c>
      <c r="C705" s="33">
        <v>5</v>
      </c>
      <c r="D705" s="33">
        <v>10</v>
      </c>
      <c r="E705" s="33">
        <v>12</v>
      </c>
      <c r="F705" s="20"/>
      <c r="G705" s="20"/>
      <c r="H705" s="20"/>
      <c r="I705" s="20"/>
      <c r="J705" s="20"/>
      <c r="K705" s="20"/>
      <c r="L705" s="20"/>
      <c r="M705" s="20"/>
      <c r="N705" s="20"/>
      <c r="O705" s="2"/>
      <c r="P705" s="2"/>
      <c r="Q705" s="2"/>
      <c r="R705" s="2"/>
      <c r="S705" s="2"/>
      <c r="T705" s="2"/>
      <c r="U705" s="2"/>
      <c r="V705" s="2"/>
      <c r="W705" s="2"/>
      <c r="X705" s="2"/>
      <c r="Y705" s="2"/>
    </row>
    <row r="706" spans="1:25" s="1" customFormat="1" x14ac:dyDescent="0.25">
      <c r="A706" s="5" t="s">
        <v>5</v>
      </c>
      <c r="B706" s="4">
        <v>438</v>
      </c>
      <c r="C706" s="33">
        <v>5</v>
      </c>
      <c r="D706" s="33">
        <v>6</v>
      </c>
      <c r="E706" s="33">
        <v>9</v>
      </c>
      <c r="F706" s="20"/>
      <c r="G706" s="20"/>
      <c r="H706" s="20"/>
      <c r="I706" s="20"/>
      <c r="J706" s="20"/>
      <c r="K706" s="20"/>
      <c r="L706" s="20"/>
      <c r="M706" s="20"/>
      <c r="N706" s="20"/>
      <c r="O706" s="2"/>
      <c r="P706" s="2"/>
      <c r="Q706" s="2"/>
      <c r="R706" s="2"/>
      <c r="S706" s="2"/>
      <c r="T706" s="2"/>
      <c r="U706" s="2"/>
      <c r="V706" s="2"/>
      <c r="W706" s="2"/>
      <c r="X706" s="2"/>
      <c r="Y706" s="2"/>
    </row>
    <row r="707" spans="1:25" s="1" customFormat="1" x14ac:dyDescent="0.25">
      <c r="A707" s="5" t="s">
        <v>4</v>
      </c>
      <c r="B707" s="4">
        <v>452</v>
      </c>
      <c r="C707" s="33">
        <v>8</v>
      </c>
      <c r="D707" s="33">
        <v>12</v>
      </c>
      <c r="E707" s="33">
        <v>12</v>
      </c>
      <c r="F707" s="20"/>
      <c r="G707" s="20"/>
      <c r="H707" s="20"/>
      <c r="I707" s="20"/>
      <c r="J707" s="20"/>
      <c r="K707" s="20"/>
      <c r="L707" s="20"/>
      <c r="M707" s="20"/>
      <c r="N707" s="20"/>
      <c r="O707" s="2"/>
      <c r="P707" s="2"/>
      <c r="Q707" s="2"/>
      <c r="R707" s="2"/>
      <c r="S707" s="2"/>
      <c r="T707" s="2"/>
      <c r="U707" s="2"/>
      <c r="V707" s="2"/>
      <c r="W707" s="2"/>
      <c r="X707" s="2"/>
      <c r="Y707" s="2"/>
    </row>
    <row r="708" spans="1:25" s="1" customFormat="1" x14ac:dyDescent="0.25">
      <c r="A708" s="5" t="s">
        <v>3</v>
      </c>
      <c r="B708" s="4">
        <v>241</v>
      </c>
      <c r="C708" s="33">
        <v>5</v>
      </c>
      <c r="D708" s="33">
        <v>8</v>
      </c>
      <c r="E708" s="33">
        <v>12</v>
      </c>
      <c r="F708" s="20"/>
      <c r="G708" s="20"/>
      <c r="H708" s="20"/>
      <c r="I708" s="20"/>
      <c r="J708" s="20"/>
      <c r="K708" s="20"/>
      <c r="L708" s="20"/>
      <c r="M708" s="20"/>
      <c r="N708" s="20"/>
      <c r="O708" s="2"/>
      <c r="P708" s="2"/>
      <c r="Q708" s="2"/>
      <c r="R708" s="2"/>
      <c r="S708" s="2"/>
      <c r="T708" s="2"/>
      <c r="U708" s="2"/>
      <c r="V708" s="2"/>
      <c r="W708" s="2"/>
      <c r="X708" s="2"/>
      <c r="Y708" s="2"/>
    </row>
    <row r="709" spans="1:25" s="1" customFormat="1" x14ac:dyDescent="0.25">
      <c r="A709" s="5" t="s">
        <v>2</v>
      </c>
      <c r="B709" s="4">
        <v>391</v>
      </c>
      <c r="C709" s="33">
        <v>5</v>
      </c>
      <c r="D709" s="33">
        <v>8</v>
      </c>
      <c r="E709" s="33">
        <v>12</v>
      </c>
      <c r="F709" s="20"/>
      <c r="G709" s="20"/>
      <c r="H709" s="20"/>
      <c r="I709" s="20"/>
      <c r="J709" s="20"/>
      <c r="K709" s="20"/>
      <c r="L709" s="20"/>
      <c r="M709" s="20"/>
      <c r="N709" s="20"/>
      <c r="O709" s="2"/>
      <c r="P709" s="2"/>
      <c r="Q709" s="2"/>
      <c r="R709" s="2"/>
      <c r="S709" s="2"/>
      <c r="T709" s="2"/>
      <c r="U709" s="2"/>
      <c r="V709" s="2"/>
      <c r="W709" s="2"/>
      <c r="X709" s="2"/>
      <c r="Y709" s="2"/>
    </row>
    <row r="710" spans="1:25" s="1" customFormat="1" x14ac:dyDescent="0.25">
      <c r="A710" s="5" t="s">
        <v>1</v>
      </c>
      <c r="B710" s="4">
        <v>109</v>
      </c>
      <c r="C710" s="33">
        <v>6</v>
      </c>
      <c r="D710" s="33">
        <v>10</v>
      </c>
      <c r="E710" s="33">
        <v>12</v>
      </c>
      <c r="F710" s="20"/>
      <c r="G710" s="20"/>
      <c r="H710" s="20"/>
      <c r="I710" s="20"/>
      <c r="J710" s="20"/>
      <c r="K710" s="20"/>
      <c r="L710" s="20"/>
      <c r="M710" s="20"/>
      <c r="N710" s="20"/>
      <c r="O710" s="2"/>
      <c r="P710" s="2"/>
      <c r="Q710" s="2"/>
      <c r="R710" s="2"/>
      <c r="S710" s="2"/>
      <c r="T710" s="2"/>
      <c r="U710" s="2"/>
      <c r="V710" s="2"/>
      <c r="W710" s="2"/>
      <c r="X710" s="2"/>
      <c r="Y710" s="2"/>
    </row>
    <row r="711" spans="1:25" s="1" customFormat="1" x14ac:dyDescent="0.25">
      <c r="A711" s="5" t="s">
        <v>0</v>
      </c>
      <c r="B711" s="4">
        <v>156</v>
      </c>
      <c r="C711" s="33">
        <v>5.75</v>
      </c>
      <c r="D711" s="33">
        <v>8</v>
      </c>
      <c r="E711" s="33">
        <v>12</v>
      </c>
      <c r="F711" s="20"/>
      <c r="G711" s="20"/>
      <c r="H711" s="20"/>
      <c r="I711" s="20"/>
      <c r="J711" s="20"/>
      <c r="K711" s="20"/>
      <c r="L711" s="20"/>
      <c r="M711" s="20"/>
      <c r="N711" s="20"/>
      <c r="O711" s="2"/>
      <c r="P711" s="2"/>
      <c r="Q711" s="2"/>
      <c r="R711" s="2"/>
      <c r="S711" s="2"/>
      <c r="T711" s="2"/>
      <c r="U711" s="2"/>
      <c r="V711" s="2"/>
      <c r="W711" s="2"/>
      <c r="X711" s="2"/>
      <c r="Y711" s="2"/>
    </row>
    <row r="712" spans="1:25" s="1" customFormat="1" x14ac:dyDescent="0.25">
      <c r="C712" s="18"/>
      <c r="D712" s="18"/>
      <c r="E712" s="18"/>
      <c r="F712" s="18"/>
      <c r="G712" s="18"/>
      <c r="H712" s="18"/>
      <c r="I712" s="18"/>
      <c r="J712" s="18"/>
      <c r="K712" s="18"/>
      <c r="L712" s="18"/>
      <c r="M712" s="18"/>
      <c r="N712" s="18"/>
    </row>
    <row r="713" spans="1:25" s="1" customFormat="1" x14ac:dyDescent="0.25">
      <c r="A713" s="1" t="s">
        <v>348</v>
      </c>
      <c r="C713" s="18"/>
      <c r="D713" s="18"/>
      <c r="E713" s="18"/>
      <c r="F713" s="18"/>
      <c r="G713" s="18"/>
      <c r="H713" s="18"/>
      <c r="I713" s="18"/>
      <c r="J713" s="18"/>
      <c r="K713" s="18"/>
      <c r="L713" s="18"/>
      <c r="M713" s="18"/>
      <c r="N713" s="18"/>
    </row>
    <row r="714" spans="1:25" s="1" customFormat="1" x14ac:dyDescent="0.25">
      <c r="C714" s="18"/>
      <c r="D714" s="18"/>
      <c r="E714" s="18"/>
      <c r="F714" s="18"/>
      <c r="G714" s="18"/>
      <c r="H714" s="18"/>
      <c r="I714" s="18"/>
      <c r="J714" s="18"/>
      <c r="K714" s="18"/>
      <c r="L714" s="18"/>
      <c r="M714" s="18"/>
      <c r="N714" s="18"/>
    </row>
    <row r="715" spans="1:25" s="1" customFormat="1" x14ac:dyDescent="0.25">
      <c r="A715" s="7" t="s">
        <v>16</v>
      </c>
      <c r="B715" s="7" t="s">
        <v>15</v>
      </c>
      <c r="C715" s="10" t="s">
        <v>75</v>
      </c>
      <c r="D715" s="10" t="s">
        <v>74</v>
      </c>
      <c r="E715" s="10" t="s">
        <v>73</v>
      </c>
      <c r="F715" s="9"/>
      <c r="G715" s="9"/>
      <c r="H715" s="9"/>
      <c r="I715" s="9"/>
      <c r="J715" s="9"/>
      <c r="K715" s="9"/>
      <c r="L715" s="9"/>
      <c r="M715" s="9"/>
      <c r="N715" s="9"/>
      <c r="O715" s="9"/>
      <c r="P715" s="9"/>
      <c r="Q715" s="9"/>
      <c r="R715" s="9"/>
      <c r="S715" s="9"/>
      <c r="T715" s="9"/>
      <c r="U715" s="9"/>
      <c r="V715" s="9"/>
      <c r="W715" s="9"/>
      <c r="X715" s="9"/>
      <c r="Y715" s="9"/>
    </row>
    <row r="716" spans="1:25" s="1" customFormat="1" x14ac:dyDescent="0.25">
      <c r="A716" s="6" t="s">
        <v>11</v>
      </c>
      <c r="B716" s="4">
        <v>486</v>
      </c>
      <c r="C716" s="33">
        <v>2</v>
      </c>
      <c r="D716" s="33">
        <v>3</v>
      </c>
      <c r="E716" s="33">
        <v>5</v>
      </c>
      <c r="F716" s="20"/>
      <c r="G716" s="20"/>
      <c r="H716" s="20"/>
      <c r="I716" s="20"/>
      <c r="J716" s="20"/>
      <c r="K716" s="20"/>
      <c r="L716" s="20"/>
      <c r="M716" s="20"/>
      <c r="N716" s="20"/>
      <c r="O716" s="2"/>
      <c r="P716" s="2"/>
      <c r="Q716" s="2"/>
      <c r="R716" s="2"/>
      <c r="S716" s="2"/>
      <c r="T716" s="2"/>
      <c r="U716" s="2"/>
      <c r="V716" s="2"/>
      <c r="W716" s="2"/>
      <c r="X716" s="2"/>
      <c r="Y716" s="2"/>
    </row>
    <row r="717" spans="1:25" s="1" customFormat="1" x14ac:dyDescent="0.25">
      <c r="A717" s="5" t="s">
        <v>10</v>
      </c>
      <c r="B717" s="4">
        <v>179</v>
      </c>
      <c r="C717" s="33">
        <v>2</v>
      </c>
      <c r="D717" s="33">
        <v>3</v>
      </c>
      <c r="E717" s="33">
        <v>5</v>
      </c>
      <c r="F717" s="20"/>
      <c r="G717" s="20"/>
      <c r="H717" s="20"/>
      <c r="I717" s="20"/>
      <c r="J717" s="20"/>
      <c r="K717" s="20"/>
      <c r="L717" s="20"/>
      <c r="M717" s="20"/>
      <c r="N717" s="20"/>
      <c r="O717" s="2"/>
      <c r="P717" s="2"/>
      <c r="Q717" s="2"/>
      <c r="R717" s="2"/>
      <c r="S717" s="2"/>
      <c r="T717" s="2"/>
      <c r="U717" s="2"/>
      <c r="V717" s="2"/>
      <c r="W717" s="2"/>
      <c r="X717" s="2"/>
      <c r="Y717" s="2"/>
    </row>
    <row r="718" spans="1:25" s="1" customFormat="1" x14ac:dyDescent="0.25">
      <c r="A718" s="5" t="s">
        <v>9</v>
      </c>
      <c r="B718" s="4">
        <v>127</v>
      </c>
      <c r="C718" s="33">
        <v>2</v>
      </c>
      <c r="D718" s="33">
        <v>3</v>
      </c>
      <c r="E718" s="33">
        <v>5</v>
      </c>
      <c r="F718" s="20"/>
      <c r="G718" s="20"/>
      <c r="H718" s="20"/>
      <c r="I718" s="20"/>
      <c r="J718" s="20"/>
      <c r="K718" s="20"/>
      <c r="L718" s="20"/>
      <c r="M718" s="20"/>
      <c r="N718" s="20"/>
      <c r="O718" s="2"/>
      <c r="P718" s="2"/>
      <c r="Q718" s="2"/>
      <c r="R718" s="2"/>
      <c r="S718" s="2"/>
      <c r="T718" s="2"/>
      <c r="U718" s="2"/>
      <c r="V718" s="2"/>
      <c r="W718" s="2"/>
      <c r="X718" s="2"/>
      <c r="Y718" s="2"/>
    </row>
    <row r="719" spans="1:25" s="1" customFormat="1" x14ac:dyDescent="0.25">
      <c r="A719" s="5" t="s">
        <v>8</v>
      </c>
      <c r="B719" s="4">
        <v>73</v>
      </c>
      <c r="C719" s="33">
        <v>2</v>
      </c>
      <c r="D719" s="33">
        <v>3</v>
      </c>
      <c r="E719" s="33">
        <v>5</v>
      </c>
      <c r="F719" s="20"/>
      <c r="G719" s="20"/>
      <c r="H719" s="20"/>
      <c r="I719" s="20"/>
      <c r="J719" s="20"/>
      <c r="K719" s="20"/>
      <c r="L719" s="20"/>
      <c r="M719" s="20"/>
      <c r="N719" s="20"/>
      <c r="O719" s="2"/>
      <c r="P719" s="2"/>
      <c r="Q719" s="2"/>
      <c r="R719" s="2"/>
      <c r="S719" s="2"/>
      <c r="T719" s="2"/>
      <c r="U719" s="2"/>
      <c r="V719" s="2"/>
      <c r="W719" s="2"/>
      <c r="X719" s="2"/>
      <c r="Y719" s="2"/>
    </row>
    <row r="720" spans="1:25" s="1" customFormat="1" x14ac:dyDescent="0.25">
      <c r="A720" s="5" t="s">
        <v>7</v>
      </c>
      <c r="B720" s="4">
        <v>40</v>
      </c>
      <c r="C720" s="33">
        <v>2</v>
      </c>
      <c r="D720" s="33">
        <v>2.5</v>
      </c>
      <c r="E720" s="33">
        <v>4</v>
      </c>
      <c r="F720" s="20"/>
      <c r="G720" s="20"/>
      <c r="H720" s="20"/>
      <c r="I720" s="20"/>
      <c r="J720" s="20"/>
      <c r="K720" s="20"/>
      <c r="L720" s="20"/>
      <c r="M720" s="20"/>
      <c r="N720" s="20"/>
      <c r="O720" s="2"/>
      <c r="P720" s="2"/>
      <c r="Q720" s="2"/>
      <c r="R720" s="2"/>
      <c r="S720" s="2"/>
      <c r="T720" s="2"/>
      <c r="U720" s="2"/>
      <c r="V720" s="2"/>
      <c r="W720" s="2"/>
      <c r="X720" s="2"/>
      <c r="Y720" s="2"/>
    </row>
    <row r="721" spans="1:25" s="1" customFormat="1" x14ac:dyDescent="0.25">
      <c r="A721" s="5" t="s">
        <v>6</v>
      </c>
      <c r="B721" s="4">
        <v>67</v>
      </c>
      <c r="C721" s="33">
        <v>1.5</v>
      </c>
      <c r="D721" s="33">
        <v>3</v>
      </c>
      <c r="E721" s="33">
        <v>4.5</v>
      </c>
      <c r="F721" s="20"/>
      <c r="G721" s="20"/>
      <c r="H721" s="20"/>
      <c r="I721" s="20"/>
      <c r="J721" s="20"/>
      <c r="K721" s="20"/>
      <c r="L721" s="20"/>
      <c r="M721" s="20"/>
      <c r="N721" s="20"/>
      <c r="O721" s="2"/>
      <c r="P721" s="2"/>
      <c r="Q721" s="2"/>
      <c r="R721" s="2"/>
      <c r="S721" s="2"/>
      <c r="T721" s="2"/>
      <c r="U721" s="2"/>
      <c r="V721" s="2"/>
      <c r="W721" s="2"/>
      <c r="X721" s="2"/>
      <c r="Y721" s="2"/>
    </row>
    <row r="722" spans="1:25" s="1" customFormat="1" x14ac:dyDescent="0.25">
      <c r="A722" s="5" t="s">
        <v>5</v>
      </c>
      <c r="B722" s="4">
        <v>216</v>
      </c>
      <c r="C722" s="33">
        <v>2</v>
      </c>
      <c r="D722" s="33">
        <v>3</v>
      </c>
      <c r="E722" s="33">
        <v>5</v>
      </c>
      <c r="F722" s="20"/>
      <c r="G722" s="20"/>
      <c r="H722" s="20"/>
      <c r="I722" s="20"/>
      <c r="J722" s="20"/>
      <c r="K722" s="20"/>
      <c r="L722" s="20"/>
      <c r="M722" s="20"/>
      <c r="N722" s="20"/>
      <c r="O722" s="2"/>
      <c r="P722" s="2"/>
      <c r="Q722" s="2"/>
      <c r="R722" s="2"/>
      <c r="S722" s="2"/>
      <c r="T722" s="2"/>
      <c r="U722" s="2"/>
      <c r="V722" s="2"/>
      <c r="W722" s="2"/>
      <c r="X722" s="2"/>
      <c r="Y722" s="2"/>
    </row>
    <row r="723" spans="1:25" s="1" customFormat="1" x14ac:dyDescent="0.25">
      <c r="A723" s="5" t="s">
        <v>4</v>
      </c>
      <c r="B723" s="4">
        <v>255</v>
      </c>
      <c r="C723" s="33">
        <v>2</v>
      </c>
      <c r="D723" s="33">
        <v>3</v>
      </c>
      <c r="E723" s="33">
        <v>4</v>
      </c>
      <c r="F723" s="20"/>
      <c r="G723" s="20"/>
      <c r="H723" s="20"/>
      <c r="I723" s="20"/>
      <c r="J723" s="20"/>
      <c r="K723" s="20"/>
      <c r="L723" s="20"/>
      <c r="M723" s="20"/>
      <c r="N723" s="20"/>
      <c r="O723" s="2"/>
      <c r="P723" s="2"/>
      <c r="Q723" s="2"/>
      <c r="R723" s="2"/>
      <c r="S723" s="2"/>
      <c r="T723" s="2"/>
      <c r="U723" s="2"/>
      <c r="V723" s="2"/>
      <c r="W723" s="2"/>
      <c r="X723" s="2"/>
      <c r="Y723" s="2"/>
    </row>
    <row r="724" spans="1:25" s="1" customFormat="1" x14ac:dyDescent="0.25">
      <c r="A724" s="5" t="s">
        <v>3</v>
      </c>
      <c r="B724" s="4">
        <v>123</v>
      </c>
      <c r="C724" s="33">
        <v>2</v>
      </c>
      <c r="D724" s="33">
        <v>3</v>
      </c>
      <c r="E724" s="33">
        <v>5</v>
      </c>
      <c r="F724" s="20"/>
      <c r="G724" s="20"/>
      <c r="H724" s="20"/>
      <c r="I724" s="20"/>
      <c r="J724" s="20"/>
      <c r="K724" s="20"/>
      <c r="L724" s="20"/>
      <c r="M724" s="20"/>
      <c r="N724" s="20"/>
      <c r="O724" s="2"/>
      <c r="P724" s="2"/>
      <c r="Q724" s="2"/>
      <c r="R724" s="2"/>
      <c r="S724" s="2"/>
      <c r="T724" s="2"/>
      <c r="U724" s="2"/>
      <c r="V724" s="2"/>
      <c r="W724" s="2"/>
      <c r="X724" s="2"/>
      <c r="Y724" s="2"/>
    </row>
    <row r="725" spans="1:25" s="1" customFormat="1" x14ac:dyDescent="0.25">
      <c r="A725" s="5" t="s">
        <v>2</v>
      </c>
      <c r="B725" s="4">
        <v>198</v>
      </c>
      <c r="C725" s="33">
        <v>2</v>
      </c>
      <c r="D725" s="33">
        <v>3</v>
      </c>
      <c r="E725" s="33">
        <v>5</v>
      </c>
      <c r="F725" s="20"/>
      <c r="G725" s="20"/>
      <c r="H725" s="20"/>
      <c r="I725" s="20"/>
      <c r="J725" s="20"/>
      <c r="K725" s="20"/>
      <c r="L725" s="20"/>
      <c r="M725" s="20"/>
      <c r="N725" s="20"/>
      <c r="O725" s="2"/>
      <c r="P725" s="2"/>
      <c r="Q725" s="2"/>
      <c r="R725" s="2"/>
      <c r="S725" s="2"/>
      <c r="T725" s="2"/>
      <c r="U725" s="2"/>
      <c r="V725" s="2"/>
      <c r="W725" s="2"/>
      <c r="X725" s="2"/>
      <c r="Y725" s="2"/>
    </row>
    <row r="726" spans="1:25" s="1" customFormat="1" x14ac:dyDescent="0.25">
      <c r="A726" s="5" t="s">
        <v>1</v>
      </c>
      <c r="B726" s="4">
        <v>56</v>
      </c>
      <c r="C726" s="33">
        <v>2</v>
      </c>
      <c r="D726" s="33">
        <v>2</v>
      </c>
      <c r="E726" s="33">
        <v>3.25</v>
      </c>
      <c r="F726" s="20"/>
      <c r="G726" s="20"/>
      <c r="H726" s="20"/>
      <c r="I726" s="20"/>
      <c r="J726" s="20"/>
      <c r="K726" s="20"/>
      <c r="L726" s="20"/>
      <c r="M726" s="20"/>
      <c r="N726" s="20"/>
      <c r="O726" s="2"/>
      <c r="P726" s="2"/>
      <c r="Q726" s="2"/>
      <c r="R726" s="2"/>
      <c r="S726" s="2"/>
      <c r="T726" s="2"/>
      <c r="U726" s="2"/>
      <c r="V726" s="2"/>
      <c r="W726" s="2"/>
      <c r="X726" s="2"/>
      <c r="Y726" s="2"/>
    </row>
    <row r="727" spans="1:25" s="1" customFormat="1" x14ac:dyDescent="0.25">
      <c r="A727" s="5" t="s">
        <v>0</v>
      </c>
      <c r="B727" s="4">
        <v>99</v>
      </c>
      <c r="C727" s="33">
        <v>2</v>
      </c>
      <c r="D727" s="33">
        <v>3</v>
      </c>
      <c r="E727" s="33">
        <v>5</v>
      </c>
      <c r="F727" s="20"/>
      <c r="G727" s="20"/>
      <c r="H727" s="20"/>
      <c r="I727" s="20"/>
      <c r="J727" s="20"/>
      <c r="K727" s="20"/>
      <c r="L727" s="20"/>
      <c r="M727" s="20"/>
      <c r="N727" s="20"/>
      <c r="O727" s="2"/>
      <c r="P727" s="2"/>
      <c r="Q727" s="2"/>
      <c r="R727" s="2"/>
      <c r="S727" s="2"/>
      <c r="T727" s="2"/>
      <c r="U727" s="2"/>
      <c r="V727" s="2"/>
      <c r="W727" s="2"/>
      <c r="X727" s="2"/>
      <c r="Y727" s="2"/>
    </row>
    <row r="728" spans="1:25" s="1" customFormat="1" x14ac:dyDescent="0.25">
      <c r="C728" s="18"/>
      <c r="D728" s="18"/>
      <c r="E728" s="18"/>
      <c r="F728" s="18"/>
      <c r="G728" s="18"/>
      <c r="H728" s="18"/>
      <c r="I728" s="18"/>
      <c r="J728" s="18"/>
      <c r="K728" s="18"/>
      <c r="L728" s="18"/>
      <c r="M728" s="18"/>
      <c r="N728" s="18"/>
    </row>
    <row r="729" spans="1:25" s="1" customFormat="1" x14ac:dyDescent="0.25">
      <c r="A729" s="1" t="s">
        <v>349</v>
      </c>
      <c r="C729" s="18"/>
      <c r="D729" s="18"/>
      <c r="E729" s="18"/>
      <c r="F729" s="18"/>
      <c r="G729" s="18"/>
      <c r="H729" s="18"/>
      <c r="I729" s="18"/>
      <c r="J729" s="18"/>
      <c r="K729" s="18"/>
      <c r="L729" s="18"/>
      <c r="M729" s="18"/>
      <c r="N729" s="18"/>
    </row>
    <row r="730" spans="1:25" s="1" customFormat="1" x14ac:dyDescent="0.25">
      <c r="C730" s="18"/>
      <c r="D730" s="18"/>
      <c r="E730" s="18"/>
      <c r="F730" s="18"/>
      <c r="G730" s="18"/>
      <c r="H730" s="18"/>
      <c r="I730" s="18"/>
      <c r="J730" s="18"/>
      <c r="K730" s="18"/>
      <c r="L730" s="18"/>
      <c r="M730" s="18"/>
      <c r="N730" s="18"/>
    </row>
    <row r="731" spans="1:25" s="1" customFormat="1" x14ac:dyDescent="0.25">
      <c r="A731" s="7" t="s">
        <v>16</v>
      </c>
      <c r="B731" s="7" t="s">
        <v>15</v>
      </c>
      <c r="C731" s="10" t="s">
        <v>75</v>
      </c>
      <c r="D731" s="10" t="s">
        <v>74</v>
      </c>
      <c r="E731" s="10" t="s">
        <v>73</v>
      </c>
      <c r="F731" s="9"/>
      <c r="G731" s="9"/>
      <c r="H731" s="9"/>
      <c r="I731" s="9"/>
      <c r="J731" s="9"/>
      <c r="K731" s="9"/>
      <c r="L731" s="9"/>
      <c r="M731" s="9"/>
      <c r="N731" s="9"/>
      <c r="O731" s="9"/>
      <c r="P731" s="9"/>
      <c r="Q731" s="9"/>
      <c r="R731" s="9"/>
      <c r="S731" s="9"/>
      <c r="T731" s="9"/>
      <c r="U731" s="9"/>
      <c r="V731" s="9"/>
      <c r="W731" s="9"/>
      <c r="X731" s="9"/>
      <c r="Y731" s="9"/>
    </row>
    <row r="732" spans="1:25" s="1" customFormat="1" x14ac:dyDescent="0.25">
      <c r="A732" s="6" t="s">
        <v>11</v>
      </c>
      <c r="B732" s="4">
        <v>995</v>
      </c>
      <c r="C732" s="33">
        <v>20</v>
      </c>
      <c r="D732" s="33">
        <v>20</v>
      </c>
      <c r="E732" s="33">
        <v>25</v>
      </c>
      <c r="F732" s="20"/>
      <c r="G732" s="20"/>
      <c r="H732" s="20"/>
      <c r="I732" s="20"/>
      <c r="J732" s="20"/>
      <c r="K732" s="20"/>
      <c r="L732" s="20"/>
      <c r="M732" s="20"/>
      <c r="N732" s="20"/>
      <c r="O732" s="2"/>
      <c r="P732" s="2"/>
      <c r="Q732" s="2"/>
      <c r="R732" s="2"/>
      <c r="S732" s="2"/>
      <c r="T732" s="2"/>
      <c r="U732" s="2"/>
      <c r="V732" s="2"/>
      <c r="W732" s="2"/>
      <c r="X732" s="2"/>
      <c r="Y732" s="2"/>
    </row>
    <row r="733" spans="1:25" s="1" customFormat="1" x14ac:dyDescent="0.25">
      <c r="A733" s="5" t="s">
        <v>10</v>
      </c>
      <c r="B733" s="4">
        <v>347</v>
      </c>
      <c r="C733" s="33">
        <v>20</v>
      </c>
      <c r="D733" s="33">
        <v>20</v>
      </c>
      <c r="E733" s="33">
        <v>25</v>
      </c>
      <c r="F733" s="20"/>
      <c r="G733" s="20"/>
      <c r="H733" s="20"/>
      <c r="I733" s="20"/>
      <c r="J733" s="20"/>
      <c r="K733" s="20"/>
      <c r="L733" s="20"/>
      <c r="M733" s="20"/>
      <c r="N733" s="20"/>
      <c r="O733" s="2"/>
      <c r="P733" s="2"/>
      <c r="Q733" s="2"/>
      <c r="R733" s="2"/>
      <c r="S733" s="2"/>
      <c r="T733" s="2"/>
      <c r="U733" s="2"/>
      <c r="V733" s="2"/>
      <c r="W733" s="2"/>
      <c r="X733" s="2"/>
      <c r="Y733" s="2"/>
    </row>
    <row r="734" spans="1:25" s="1" customFormat="1" x14ac:dyDescent="0.25">
      <c r="A734" s="5" t="s">
        <v>9</v>
      </c>
      <c r="B734" s="4">
        <v>218</v>
      </c>
      <c r="C734" s="33">
        <v>20</v>
      </c>
      <c r="D734" s="33">
        <v>20</v>
      </c>
      <c r="E734" s="33">
        <v>25</v>
      </c>
      <c r="F734" s="20"/>
      <c r="G734" s="20"/>
      <c r="H734" s="20"/>
      <c r="I734" s="20"/>
      <c r="J734" s="20"/>
      <c r="K734" s="20"/>
      <c r="L734" s="20"/>
      <c r="M734" s="20"/>
      <c r="N734" s="20"/>
      <c r="O734" s="2"/>
      <c r="P734" s="2"/>
      <c r="Q734" s="2"/>
      <c r="R734" s="2"/>
      <c r="S734" s="2"/>
      <c r="T734" s="2"/>
      <c r="U734" s="2"/>
      <c r="V734" s="2"/>
      <c r="W734" s="2"/>
      <c r="X734" s="2"/>
      <c r="Y734" s="2"/>
    </row>
    <row r="735" spans="1:25" s="1" customFormat="1" x14ac:dyDescent="0.25">
      <c r="A735" s="5" t="s">
        <v>8</v>
      </c>
      <c r="B735" s="4">
        <v>173</v>
      </c>
      <c r="C735" s="33">
        <v>20</v>
      </c>
      <c r="D735" s="33">
        <v>20</v>
      </c>
      <c r="E735" s="33">
        <v>25</v>
      </c>
      <c r="F735" s="20"/>
      <c r="G735" s="20"/>
      <c r="H735" s="20"/>
      <c r="I735" s="20"/>
      <c r="J735" s="20"/>
      <c r="K735" s="20"/>
      <c r="L735" s="20"/>
      <c r="M735" s="20"/>
      <c r="N735" s="20"/>
      <c r="O735" s="2"/>
      <c r="P735" s="2"/>
      <c r="Q735" s="2"/>
      <c r="R735" s="2"/>
      <c r="S735" s="2"/>
      <c r="T735" s="2"/>
      <c r="U735" s="2"/>
      <c r="V735" s="2"/>
      <c r="W735" s="2"/>
      <c r="X735" s="2"/>
      <c r="Y735" s="2"/>
    </row>
    <row r="736" spans="1:25" s="1" customFormat="1" x14ac:dyDescent="0.25">
      <c r="A736" s="5" t="s">
        <v>7</v>
      </c>
      <c r="B736" s="4">
        <v>104</v>
      </c>
      <c r="C736" s="33">
        <v>18</v>
      </c>
      <c r="D736" s="33">
        <v>20</v>
      </c>
      <c r="E736" s="33">
        <v>22</v>
      </c>
      <c r="F736" s="20"/>
      <c r="G736" s="20"/>
      <c r="H736" s="20"/>
      <c r="I736" s="20"/>
      <c r="J736" s="20"/>
      <c r="K736" s="20"/>
      <c r="L736" s="20"/>
      <c r="M736" s="20"/>
      <c r="N736" s="20"/>
      <c r="O736" s="2"/>
      <c r="P736" s="2"/>
      <c r="Q736" s="2"/>
      <c r="R736" s="2"/>
      <c r="S736" s="2"/>
      <c r="T736" s="2"/>
      <c r="U736" s="2"/>
      <c r="V736" s="2"/>
      <c r="W736" s="2"/>
      <c r="X736" s="2"/>
      <c r="Y736" s="2"/>
    </row>
    <row r="737" spans="1:25" s="1" customFormat="1" x14ac:dyDescent="0.25">
      <c r="A737" s="5" t="s">
        <v>6</v>
      </c>
      <c r="B737" s="4">
        <v>153</v>
      </c>
      <c r="C737" s="33">
        <v>18</v>
      </c>
      <c r="D737" s="33">
        <v>20</v>
      </c>
      <c r="E737" s="33">
        <v>23</v>
      </c>
      <c r="F737" s="20"/>
      <c r="G737" s="20"/>
      <c r="H737" s="20"/>
      <c r="I737" s="20"/>
      <c r="J737" s="20"/>
      <c r="K737" s="20"/>
      <c r="L737" s="20"/>
      <c r="M737" s="20"/>
      <c r="N737" s="20"/>
      <c r="O737" s="2"/>
      <c r="P737" s="2"/>
      <c r="Q737" s="2"/>
      <c r="R737" s="2"/>
      <c r="S737" s="2"/>
      <c r="T737" s="2"/>
      <c r="U737" s="2"/>
      <c r="V737" s="2"/>
      <c r="W737" s="2"/>
      <c r="X737" s="2"/>
      <c r="Y737" s="2"/>
    </row>
    <row r="738" spans="1:25" s="1" customFormat="1" x14ac:dyDescent="0.25">
      <c r="A738" s="5" t="s">
        <v>5</v>
      </c>
      <c r="B738" s="4">
        <v>508</v>
      </c>
      <c r="C738" s="33">
        <v>19</v>
      </c>
      <c r="D738" s="33">
        <v>20</v>
      </c>
      <c r="E738" s="33">
        <v>24</v>
      </c>
      <c r="F738" s="20"/>
      <c r="G738" s="20"/>
      <c r="H738" s="20"/>
      <c r="I738" s="20"/>
      <c r="J738" s="20"/>
      <c r="K738" s="20"/>
      <c r="L738" s="20"/>
      <c r="M738" s="20"/>
      <c r="N738" s="20"/>
      <c r="O738" s="2"/>
      <c r="P738" s="2"/>
      <c r="Q738" s="2"/>
      <c r="R738" s="2"/>
      <c r="S738" s="2"/>
      <c r="T738" s="2"/>
      <c r="U738" s="2"/>
      <c r="V738" s="2"/>
      <c r="W738" s="2"/>
      <c r="X738" s="2"/>
      <c r="Y738" s="2"/>
    </row>
    <row r="739" spans="1:25" s="1" customFormat="1" x14ac:dyDescent="0.25">
      <c r="A739" s="5" t="s">
        <v>4</v>
      </c>
      <c r="B739" s="4">
        <v>464</v>
      </c>
      <c r="C739" s="33">
        <v>20</v>
      </c>
      <c r="D739" s="33">
        <v>20.5</v>
      </c>
      <c r="E739" s="33">
        <v>25</v>
      </c>
      <c r="F739" s="20"/>
      <c r="G739" s="20"/>
      <c r="H739" s="20"/>
      <c r="I739" s="20"/>
      <c r="J739" s="20"/>
      <c r="K739" s="20"/>
      <c r="L739" s="20"/>
      <c r="M739" s="20"/>
      <c r="N739" s="20"/>
      <c r="O739" s="2"/>
      <c r="P739" s="2"/>
      <c r="Q739" s="2"/>
      <c r="R739" s="2"/>
      <c r="S739" s="2"/>
      <c r="T739" s="2"/>
      <c r="U739" s="2"/>
      <c r="V739" s="2"/>
      <c r="W739" s="2"/>
      <c r="X739" s="2"/>
      <c r="Y739" s="2"/>
    </row>
    <row r="740" spans="1:25" s="1" customFormat="1" x14ac:dyDescent="0.25">
      <c r="A740" s="5" t="s">
        <v>3</v>
      </c>
      <c r="B740" s="4">
        <v>256</v>
      </c>
      <c r="C740" s="33">
        <v>19</v>
      </c>
      <c r="D740" s="33">
        <v>20</v>
      </c>
      <c r="E740" s="33">
        <v>25</v>
      </c>
      <c r="F740" s="20"/>
      <c r="G740" s="20"/>
      <c r="H740" s="20"/>
      <c r="I740" s="20"/>
      <c r="J740" s="20"/>
      <c r="K740" s="20"/>
      <c r="L740" s="20"/>
      <c r="M740" s="20"/>
      <c r="N740" s="20"/>
      <c r="O740" s="2"/>
      <c r="P740" s="2"/>
      <c r="Q740" s="2"/>
      <c r="R740" s="2"/>
      <c r="S740" s="2"/>
      <c r="T740" s="2"/>
      <c r="U740" s="2"/>
      <c r="V740" s="2"/>
      <c r="W740" s="2"/>
      <c r="X740" s="2"/>
      <c r="Y740" s="2"/>
    </row>
    <row r="741" spans="1:25" s="1" customFormat="1" x14ac:dyDescent="0.25">
      <c r="A741" s="5" t="s">
        <v>2</v>
      </c>
      <c r="B741" s="4">
        <v>426</v>
      </c>
      <c r="C741" s="33">
        <v>20</v>
      </c>
      <c r="D741" s="33">
        <v>20</v>
      </c>
      <c r="E741" s="33">
        <v>25</v>
      </c>
      <c r="F741" s="20"/>
      <c r="G741" s="20"/>
      <c r="H741" s="20"/>
      <c r="I741" s="20"/>
      <c r="J741" s="20"/>
      <c r="K741" s="20"/>
      <c r="L741" s="20"/>
      <c r="M741" s="20"/>
      <c r="N741" s="20"/>
      <c r="O741" s="2"/>
      <c r="P741" s="2"/>
      <c r="Q741" s="2"/>
      <c r="R741" s="2"/>
      <c r="S741" s="2"/>
      <c r="T741" s="2"/>
      <c r="U741" s="2"/>
      <c r="V741" s="2"/>
      <c r="W741" s="2"/>
      <c r="X741" s="2"/>
      <c r="Y741" s="2"/>
    </row>
    <row r="742" spans="1:25" s="1" customFormat="1" x14ac:dyDescent="0.25">
      <c r="A742" s="5" t="s">
        <v>1</v>
      </c>
      <c r="B742" s="4">
        <v>125</v>
      </c>
      <c r="C742" s="33">
        <v>20</v>
      </c>
      <c r="D742" s="33">
        <v>20</v>
      </c>
      <c r="E742" s="33">
        <v>25</v>
      </c>
      <c r="F742" s="20"/>
      <c r="G742" s="20"/>
      <c r="H742" s="20"/>
      <c r="I742" s="20"/>
      <c r="J742" s="20"/>
      <c r="K742" s="20"/>
      <c r="L742" s="20"/>
      <c r="M742" s="20"/>
      <c r="N742" s="20"/>
      <c r="O742" s="2"/>
      <c r="P742" s="2"/>
      <c r="Q742" s="2"/>
      <c r="R742" s="2"/>
      <c r="S742" s="2"/>
      <c r="T742" s="2"/>
      <c r="U742" s="2"/>
      <c r="V742" s="2"/>
      <c r="W742" s="2"/>
      <c r="X742" s="2"/>
      <c r="Y742" s="2"/>
    </row>
    <row r="743" spans="1:25" s="1" customFormat="1" x14ac:dyDescent="0.25">
      <c r="A743" s="5" t="s">
        <v>0</v>
      </c>
      <c r="B743" s="4">
        <v>173</v>
      </c>
      <c r="C743" s="33">
        <v>20</v>
      </c>
      <c r="D743" s="33">
        <v>20</v>
      </c>
      <c r="E743" s="33">
        <v>25</v>
      </c>
      <c r="F743" s="20"/>
      <c r="G743" s="20"/>
      <c r="H743" s="20"/>
      <c r="I743" s="20"/>
      <c r="J743" s="20"/>
      <c r="K743" s="20"/>
      <c r="L743" s="20"/>
      <c r="M743" s="20"/>
      <c r="N743" s="20"/>
      <c r="O743" s="2"/>
      <c r="P743" s="2"/>
      <c r="Q743" s="2"/>
      <c r="R743" s="2"/>
      <c r="S743" s="2"/>
      <c r="T743" s="2"/>
      <c r="U743" s="2"/>
      <c r="V743" s="2"/>
      <c r="W743" s="2"/>
      <c r="X743" s="2"/>
      <c r="Y743" s="2"/>
    </row>
    <row r="744" spans="1:25" s="1" customFormat="1" x14ac:dyDescent="0.25">
      <c r="C744" s="18"/>
      <c r="D744" s="18"/>
      <c r="E744" s="18"/>
      <c r="F744" s="18"/>
      <c r="G744" s="18"/>
      <c r="H744" s="18"/>
      <c r="I744" s="18"/>
      <c r="J744" s="18"/>
      <c r="K744" s="18"/>
      <c r="L744" s="18"/>
      <c r="M744" s="18"/>
      <c r="N744" s="18"/>
    </row>
    <row r="745" spans="1:25" s="1" customFormat="1" x14ac:dyDescent="0.25">
      <c r="A745" s="1" t="s">
        <v>350</v>
      </c>
      <c r="C745" s="18"/>
      <c r="D745" s="18"/>
      <c r="E745" s="18"/>
      <c r="F745" s="18"/>
      <c r="G745" s="18"/>
      <c r="H745" s="18"/>
      <c r="I745" s="18"/>
      <c r="J745" s="18"/>
      <c r="K745" s="18"/>
      <c r="L745" s="18"/>
      <c r="M745" s="18"/>
      <c r="N745" s="18"/>
    </row>
    <row r="746" spans="1:25" s="1" customFormat="1" x14ac:dyDescent="0.25">
      <c r="C746" s="18"/>
      <c r="D746" s="18"/>
      <c r="E746" s="18"/>
      <c r="F746" s="18"/>
      <c r="G746" s="18"/>
      <c r="H746" s="18"/>
      <c r="I746" s="18"/>
      <c r="J746" s="18"/>
      <c r="K746" s="18"/>
      <c r="L746" s="18"/>
      <c r="M746" s="18"/>
      <c r="N746" s="18"/>
    </row>
    <row r="747" spans="1:25" s="1" customFormat="1" x14ac:dyDescent="0.25">
      <c r="A747" s="7" t="s">
        <v>16</v>
      </c>
      <c r="B747" s="7" t="s">
        <v>15</v>
      </c>
      <c r="C747" s="10" t="s">
        <v>75</v>
      </c>
      <c r="D747" s="10" t="s">
        <v>74</v>
      </c>
      <c r="E747" s="10" t="s">
        <v>73</v>
      </c>
      <c r="F747" s="9"/>
      <c r="G747" s="9"/>
      <c r="H747" s="9"/>
      <c r="I747" s="9"/>
      <c r="J747" s="9"/>
      <c r="K747" s="9"/>
      <c r="L747" s="9"/>
      <c r="M747" s="9"/>
      <c r="N747" s="9"/>
      <c r="O747" s="9"/>
      <c r="P747" s="9"/>
      <c r="Q747" s="9"/>
      <c r="R747" s="9"/>
      <c r="S747" s="9"/>
      <c r="T747" s="9"/>
      <c r="U747" s="9"/>
      <c r="V747" s="9"/>
      <c r="W747" s="9"/>
      <c r="X747" s="9"/>
      <c r="Y747" s="9"/>
    </row>
    <row r="748" spans="1:25" s="1" customFormat="1" x14ac:dyDescent="0.25">
      <c r="A748" s="6" t="s">
        <v>11</v>
      </c>
      <c r="B748" s="4">
        <v>887</v>
      </c>
      <c r="C748" s="33">
        <v>5</v>
      </c>
      <c r="D748" s="33">
        <v>9</v>
      </c>
      <c r="E748" s="33">
        <v>12</v>
      </c>
      <c r="F748" s="20"/>
      <c r="G748" s="20"/>
      <c r="H748" s="20"/>
      <c r="I748" s="20"/>
      <c r="J748" s="20"/>
      <c r="K748" s="20"/>
      <c r="L748" s="20"/>
      <c r="M748" s="20"/>
      <c r="N748" s="20"/>
      <c r="O748" s="2"/>
      <c r="P748" s="2"/>
      <c r="Q748" s="2"/>
      <c r="R748" s="2"/>
      <c r="S748" s="2"/>
      <c r="T748" s="2"/>
      <c r="U748" s="2"/>
      <c r="V748" s="2"/>
      <c r="W748" s="2"/>
      <c r="X748" s="2"/>
      <c r="Y748" s="2"/>
    </row>
    <row r="749" spans="1:25" s="1" customFormat="1" x14ac:dyDescent="0.25">
      <c r="A749" s="5" t="s">
        <v>10</v>
      </c>
      <c r="B749" s="4">
        <v>298</v>
      </c>
      <c r="C749" s="33">
        <v>5</v>
      </c>
      <c r="D749" s="33">
        <v>9</v>
      </c>
      <c r="E749" s="33">
        <v>12</v>
      </c>
      <c r="F749" s="20"/>
      <c r="G749" s="20"/>
      <c r="H749" s="20"/>
      <c r="I749" s="20"/>
      <c r="J749" s="20"/>
      <c r="K749" s="20"/>
      <c r="L749" s="20"/>
      <c r="M749" s="20"/>
      <c r="N749" s="20"/>
      <c r="O749" s="2"/>
      <c r="P749" s="2"/>
      <c r="Q749" s="2"/>
      <c r="R749" s="2"/>
      <c r="S749" s="2"/>
      <c r="T749" s="2"/>
      <c r="U749" s="2"/>
      <c r="V749" s="2"/>
      <c r="W749" s="2"/>
      <c r="X749" s="2"/>
      <c r="Y749" s="2"/>
    </row>
    <row r="750" spans="1:25" s="1" customFormat="1" x14ac:dyDescent="0.25">
      <c r="A750" s="5" t="s">
        <v>9</v>
      </c>
      <c r="B750" s="4">
        <v>195</v>
      </c>
      <c r="C750" s="33">
        <v>5</v>
      </c>
      <c r="D750" s="33">
        <v>7</v>
      </c>
      <c r="E750" s="33">
        <v>10</v>
      </c>
      <c r="F750" s="20"/>
      <c r="G750" s="20"/>
      <c r="H750" s="20"/>
      <c r="I750" s="20"/>
      <c r="J750" s="20"/>
      <c r="K750" s="20"/>
      <c r="L750" s="20"/>
      <c r="M750" s="20"/>
      <c r="N750" s="20"/>
      <c r="O750" s="2"/>
      <c r="P750" s="2"/>
      <c r="Q750" s="2"/>
      <c r="R750" s="2"/>
      <c r="S750" s="2"/>
      <c r="T750" s="2"/>
      <c r="U750" s="2"/>
      <c r="V750" s="2"/>
      <c r="W750" s="2"/>
      <c r="X750" s="2"/>
      <c r="Y750" s="2"/>
    </row>
    <row r="751" spans="1:25" s="1" customFormat="1" x14ac:dyDescent="0.25">
      <c r="A751" s="5" t="s">
        <v>8</v>
      </c>
      <c r="B751" s="4">
        <v>156</v>
      </c>
      <c r="C751" s="33">
        <v>5</v>
      </c>
      <c r="D751" s="33">
        <v>10</v>
      </c>
      <c r="E751" s="33">
        <v>12</v>
      </c>
      <c r="F751" s="20"/>
      <c r="G751" s="20"/>
      <c r="H751" s="20"/>
      <c r="I751" s="20"/>
      <c r="J751" s="20"/>
      <c r="K751" s="20"/>
      <c r="L751" s="20"/>
      <c r="M751" s="20"/>
      <c r="N751" s="20"/>
      <c r="O751" s="2"/>
      <c r="P751" s="2"/>
      <c r="Q751" s="2"/>
      <c r="R751" s="2"/>
      <c r="S751" s="2"/>
      <c r="T751" s="2"/>
      <c r="U751" s="2"/>
      <c r="V751" s="2"/>
      <c r="W751" s="2"/>
      <c r="X751" s="2"/>
      <c r="Y751" s="2"/>
    </row>
    <row r="752" spans="1:25" s="1" customFormat="1" x14ac:dyDescent="0.25">
      <c r="A752" s="5" t="s">
        <v>7</v>
      </c>
      <c r="B752" s="4">
        <v>87</v>
      </c>
      <c r="C752" s="33">
        <v>6</v>
      </c>
      <c r="D752" s="33">
        <v>10</v>
      </c>
      <c r="E752" s="33">
        <v>12</v>
      </c>
      <c r="F752" s="20"/>
      <c r="G752" s="20"/>
      <c r="H752" s="20"/>
      <c r="I752" s="20"/>
      <c r="J752" s="20"/>
      <c r="K752" s="20"/>
      <c r="L752" s="20"/>
      <c r="M752" s="20"/>
      <c r="N752" s="20"/>
      <c r="O752" s="2"/>
      <c r="P752" s="2"/>
      <c r="Q752" s="2"/>
      <c r="R752" s="2"/>
      <c r="S752" s="2"/>
      <c r="T752" s="2"/>
      <c r="U752" s="2"/>
      <c r="V752" s="2"/>
      <c r="W752" s="2"/>
      <c r="X752" s="2"/>
      <c r="Y752" s="2"/>
    </row>
    <row r="753" spans="1:25" s="1" customFormat="1" x14ac:dyDescent="0.25">
      <c r="A753" s="5" t="s">
        <v>6</v>
      </c>
      <c r="B753" s="4">
        <v>151</v>
      </c>
      <c r="C753" s="33">
        <v>5</v>
      </c>
      <c r="D753" s="33">
        <v>10</v>
      </c>
      <c r="E753" s="33">
        <v>12</v>
      </c>
      <c r="F753" s="20"/>
      <c r="G753" s="20"/>
      <c r="H753" s="20"/>
      <c r="I753" s="20"/>
      <c r="J753" s="20"/>
      <c r="K753" s="20"/>
      <c r="L753" s="20"/>
      <c r="M753" s="20"/>
      <c r="N753" s="20"/>
      <c r="O753" s="2"/>
      <c r="P753" s="2"/>
      <c r="Q753" s="2"/>
      <c r="R753" s="2"/>
      <c r="S753" s="2"/>
      <c r="T753" s="2"/>
      <c r="U753" s="2"/>
      <c r="V753" s="2"/>
      <c r="W753" s="2"/>
      <c r="X753" s="2"/>
      <c r="Y753" s="2"/>
    </row>
    <row r="754" spans="1:25" s="1" customFormat="1" x14ac:dyDescent="0.25">
      <c r="A754" s="5" t="s">
        <v>5</v>
      </c>
      <c r="B754" s="4">
        <v>421</v>
      </c>
      <c r="C754" s="33">
        <v>5</v>
      </c>
      <c r="D754" s="33">
        <v>6</v>
      </c>
      <c r="E754" s="33">
        <v>9</v>
      </c>
      <c r="F754" s="20"/>
      <c r="G754" s="20"/>
      <c r="H754" s="20"/>
      <c r="I754" s="20"/>
      <c r="J754" s="20"/>
      <c r="K754" s="20"/>
      <c r="L754" s="20"/>
      <c r="M754" s="20"/>
      <c r="N754" s="20"/>
      <c r="O754" s="2"/>
      <c r="P754" s="2"/>
      <c r="Q754" s="2"/>
      <c r="R754" s="2"/>
      <c r="S754" s="2"/>
      <c r="T754" s="2"/>
      <c r="U754" s="2"/>
      <c r="V754" s="2"/>
      <c r="W754" s="2"/>
      <c r="X754" s="2"/>
      <c r="Y754" s="2"/>
    </row>
    <row r="755" spans="1:25" s="1" customFormat="1" x14ac:dyDescent="0.25">
      <c r="A755" s="5" t="s">
        <v>4</v>
      </c>
      <c r="B755" s="4">
        <v>444</v>
      </c>
      <c r="C755" s="33">
        <v>8</v>
      </c>
      <c r="D755" s="33">
        <v>12</v>
      </c>
      <c r="E755" s="33">
        <v>12</v>
      </c>
      <c r="F755" s="20"/>
      <c r="G755" s="20"/>
      <c r="H755" s="20"/>
      <c r="I755" s="20"/>
      <c r="J755" s="20"/>
      <c r="K755" s="20"/>
      <c r="L755" s="20"/>
      <c r="M755" s="20"/>
      <c r="N755" s="20"/>
      <c r="O755" s="2"/>
      <c r="P755" s="2"/>
      <c r="Q755" s="2"/>
      <c r="R755" s="2"/>
      <c r="S755" s="2"/>
      <c r="T755" s="2"/>
      <c r="U755" s="2"/>
      <c r="V755" s="2"/>
      <c r="W755" s="2"/>
      <c r="X755" s="2"/>
      <c r="Y755" s="2"/>
    </row>
    <row r="756" spans="1:25" s="1" customFormat="1" x14ac:dyDescent="0.25">
      <c r="A756" s="5" t="s">
        <v>3</v>
      </c>
      <c r="B756" s="4">
        <v>231</v>
      </c>
      <c r="C756" s="33">
        <v>5</v>
      </c>
      <c r="D756" s="33">
        <v>8</v>
      </c>
      <c r="E756" s="33">
        <v>12</v>
      </c>
      <c r="F756" s="20"/>
      <c r="G756" s="20"/>
      <c r="H756" s="20"/>
      <c r="I756" s="20"/>
      <c r="J756" s="20"/>
      <c r="K756" s="20"/>
      <c r="L756" s="20"/>
      <c r="M756" s="20"/>
      <c r="N756" s="20"/>
      <c r="O756" s="2"/>
      <c r="P756" s="2"/>
      <c r="Q756" s="2"/>
      <c r="R756" s="2"/>
      <c r="S756" s="2"/>
      <c r="T756" s="2"/>
      <c r="U756" s="2"/>
      <c r="V756" s="2"/>
      <c r="W756" s="2"/>
      <c r="X756" s="2"/>
      <c r="Y756" s="2"/>
    </row>
    <row r="757" spans="1:25" s="1" customFormat="1" x14ac:dyDescent="0.25">
      <c r="A757" s="5" t="s">
        <v>2</v>
      </c>
      <c r="B757" s="4">
        <v>381</v>
      </c>
      <c r="C757" s="33">
        <v>5</v>
      </c>
      <c r="D757" s="33">
        <v>9</v>
      </c>
      <c r="E757" s="33">
        <v>12</v>
      </c>
      <c r="F757" s="20"/>
      <c r="G757" s="20"/>
      <c r="H757" s="20"/>
      <c r="I757" s="20"/>
      <c r="J757" s="20"/>
      <c r="K757" s="20"/>
      <c r="L757" s="20"/>
      <c r="M757" s="20"/>
      <c r="N757" s="20"/>
      <c r="O757" s="2"/>
      <c r="P757" s="2"/>
      <c r="Q757" s="2"/>
      <c r="R757" s="2"/>
      <c r="S757" s="2"/>
      <c r="T757" s="2"/>
      <c r="U757" s="2"/>
      <c r="V757" s="2"/>
      <c r="W757" s="2"/>
      <c r="X757" s="2"/>
      <c r="Y757" s="2"/>
    </row>
    <row r="758" spans="1:25" s="1" customFormat="1" x14ac:dyDescent="0.25">
      <c r="A758" s="5" t="s">
        <v>1</v>
      </c>
      <c r="B758" s="4">
        <v>108</v>
      </c>
      <c r="C758" s="33">
        <v>6</v>
      </c>
      <c r="D758" s="33">
        <v>10</v>
      </c>
      <c r="E758" s="33">
        <v>12</v>
      </c>
      <c r="F758" s="20"/>
      <c r="G758" s="20"/>
      <c r="H758" s="20"/>
      <c r="I758" s="20"/>
      <c r="J758" s="20"/>
      <c r="K758" s="20"/>
      <c r="L758" s="20"/>
      <c r="M758" s="20"/>
      <c r="N758" s="20"/>
      <c r="O758" s="2"/>
      <c r="P758" s="2"/>
      <c r="Q758" s="2"/>
      <c r="R758" s="2"/>
      <c r="S758" s="2"/>
      <c r="T758" s="2"/>
      <c r="U758" s="2"/>
      <c r="V758" s="2"/>
      <c r="W758" s="2"/>
      <c r="X758" s="2"/>
      <c r="Y758" s="2"/>
    </row>
    <row r="759" spans="1:25" s="1" customFormat="1" x14ac:dyDescent="0.25">
      <c r="A759" s="5" t="s">
        <v>0</v>
      </c>
      <c r="B759" s="4">
        <v>151</v>
      </c>
      <c r="C759" s="33">
        <v>5.5</v>
      </c>
      <c r="D759" s="33">
        <v>8</v>
      </c>
      <c r="E759" s="33">
        <v>12</v>
      </c>
      <c r="F759" s="20"/>
      <c r="G759" s="20"/>
      <c r="H759" s="20"/>
      <c r="I759" s="20"/>
      <c r="J759" s="20"/>
      <c r="K759" s="20"/>
      <c r="L759" s="20"/>
      <c r="M759" s="20"/>
      <c r="N759" s="20"/>
      <c r="O759" s="2"/>
      <c r="P759" s="2"/>
      <c r="Q759" s="2"/>
      <c r="R759" s="2"/>
      <c r="S759" s="2"/>
      <c r="T759" s="2"/>
      <c r="U759" s="2"/>
      <c r="V759" s="2"/>
      <c r="W759" s="2"/>
      <c r="X759" s="2"/>
      <c r="Y759" s="2"/>
    </row>
    <row r="760" spans="1:25" s="1" customFormat="1" x14ac:dyDescent="0.25">
      <c r="C760" s="18"/>
      <c r="D760" s="18"/>
      <c r="E760" s="18"/>
      <c r="F760" s="18"/>
      <c r="G760" s="18"/>
      <c r="H760" s="18"/>
      <c r="I760" s="18"/>
      <c r="J760" s="18"/>
      <c r="K760" s="18"/>
      <c r="L760" s="18"/>
      <c r="M760" s="18"/>
      <c r="N760" s="18"/>
    </row>
    <row r="761" spans="1:25" s="1" customFormat="1" x14ac:dyDescent="0.25">
      <c r="A761" s="1" t="s">
        <v>351</v>
      </c>
      <c r="C761" s="18"/>
      <c r="D761" s="18"/>
      <c r="E761" s="18"/>
      <c r="F761" s="18"/>
      <c r="G761" s="18"/>
      <c r="H761" s="18"/>
      <c r="I761" s="18"/>
      <c r="J761" s="18"/>
      <c r="K761" s="18"/>
      <c r="L761" s="18"/>
      <c r="M761" s="18"/>
      <c r="N761" s="18"/>
    </row>
    <row r="762" spans="1:25" s="1" customFormat="1" x14ac:dyDescent="0.25">
      <c r="C762" s="18"/>
      <c r="D762" s="18"/>
      <c r="E762" s="18"/>
      <c r="F762" s="18"/>
      <c r="G762" s="18"/>
      <c r="H762" s="18"/>
      <c r="I762" s="18"/>
      <c r="J762" s="18"/>
      <c r="K762" s="18"/>
      <c r="L762" s="18"/>
      <c r="M762" s="18"/>
      <c r="N762" s="18"/>
    </row>
    <row r="763" spans="1:25" s="1" customFormat="1" x14ac:dyDescent="0.25">
      <c r="A763" s="7" t="s">
        <v>16</v>
      </c>
      <c r="B763" s="7" t="s">
        <v>15</v>
      </c>
      <c r="C763" s="10" t="s">
        <v>75</v>
      </c>
      <c r="D763" s="10" t="s">
        <v>74</v>
      </c>
      <c r="E763" s="10" t="s">
        <v>73</v>
      </c>
      <c r="F763" s="9"/>
      <c r="G763" s="9"/>
      <c r="H763" s="9"/>
      <c r="I763" s="9"/>
      <c r="J763" s="9"/>
      <c r="K763" s="9"/>
      <c r="L763" s="9"/>
      <c r="M763" s="9"/>
      <c r="N763" s="9"/>
      <c r="O763" s="9"/>
      <c r="P763" s="9"/>
      <c r="Q763" s="9"/>
      <c r="R763" s="9"/>
      <c r="S763" s="9"/>
      <c r="T763" s="9"/>
      <c r="U763" s="9"/>
      <c r="V763" s="9"/>
      <c r="W763" s="9"/>
      <c r="X763" s="9"/>
      <c r="Y763" s="9"/>
    </row>
    <row r="764" spans="1:25" s="1" customFormat="1" x14ac:dyDescent="0.25">
      <c r="A764" s="6" t="s">
        <v>11</v>
      </c>
      <c r="B764" s="4">
        <v>474</v>
      </c>
      <c r="C764" s="33">
        <v>2</v>
      </c>
      <c r="D764" s="33">
        <v>3</v>
      </c>
      <c r="E764" s="33">
        <v>5</v>
      </c>
      <c r="F764" s="20"/>
      <c r="G764" s="20"/>
      <c r="H764" s="20"/>
      <c r="I764" s="20"/>
      <c r="J764" s="20"/>
      <c r="K764" s="20"/>
      <c r="L764" s="20"/>
      <c r="M764" s="20"/>
      <c r="N764" s="20"/>
      <c r="O764" s="2"/>
      <c r="P764" s="2"/>
      <c r="Q764" s="2"/>
      <c r="R764" s="2"/>
      <c r="S764" s="2"/>
      <c r="T764" s="2"/>
      <c r="U764" s="2"/>
      <c r="V764" s="2"/>
      <c r="W764" s="2"/>
      <c r="X764" s="2"/>
      <c r="Y764" s="2"/>
    </row>
    <row r="765" spans="1:25" s="1" customFormat="1" x14ac:dyDescent="0.25">
      <c r="A765" s="5" t="s">
        <v>10</v>
      </c>
      <c r="B765" s="4">
        <v>173</v>
      </c>
      <c r="C765" s="33">
        <v>2</v>
      </c>
      <c r="D765" s="33">
        <v>3</v>
      </c>
      <c r="E765" s="33">
        <v>5</v>
      </c>
      <c r="F765" s="20"/>
      <c r="G765" s="20"/>
      <c r="H765" s="20"/>
      <c r="I765" s="20"/>
      <c r="J765" s="20"/>
      <c r="K765" s="20"/>
      <c r="L765" s="20"/>
      <c r="M765" s="20"/>
      <c r="N765" s="20"/>
      <c r="O765" s="2"/>
      <c r="P765" s="2"/>
      <c r="Q765" s="2"/>
      <c r="R765" s="2"/>
      <c r="S765" s="2"/>
      <c r="T765" s="2"/>
      <c r="U765" s="2"/>
      <c r="V765" s="2"/>
      <c r="W765" s="2"/>
      <c r="X765" s="2"/>
      <c r="Y765" s="2"/>
    </row>
    <row r="766" spans="1:25" s="1" customFormat="1" x14ac:dyDescent="0.25">
      <c r="A766" s="5" t="s">
        <v>9</v>
      </c>
      <c r="B766" s="4">
        <v>123</v>
      </c>
      <c r="C766" s="33">
        <v>2</v>
      </c>
      <c r="D766" s="33">
        <v>3</v>
      </c>
      <c r="E766" s="33">
        <v>5</v>
      </c>
      <c r="F766" s="20"/>
      <c r="G766" s="20"/>
      <c r="H766" s="20"/>
      <c r="I766" s="20"/>
      <c r="J766" s="20"/>
      <c r="K766" s="20"/>
      <c r="L766" s="20"/>
      <c r="M766" s="20"/>
      <c r="N766" s="20"/>
      <c r="O766" s="2"/>
      <c r="P766" s="2"/>
      <c r="Q766" s="2"/>
      <c r="R766" s="2"/>
      <c r="S766" s="2"/>
      <c r="T766" s="2"/>
      <c r="U766" s="2"/>
      <c r="V766" s="2"/>
      <c r="W766" s="2"/>
      <c r="X766" s="2"/>
      <c r="Y766" s="2"/>
    </row>
    <row r="767" spans="1:25" s="1" customFormat="1" x14ac:dyDescent="0.25">
      <c r="A767" s="5" t="s">
        <v>8</v>
      </c>
      <c r="B767" s="4">
        <v>72</v>
      </c>
      <c r="C767" s="33">
        <v>2</v>
      </c>
      <c r="D767" s="33">
        <v>3</v>
      </c>
      <c r="E767" s="33">
        <v>5</v>
      </c>
      <c r="F767" s="20"/>
      <c r="G767" s="20"/>
      <c r="H767" s="20"/>
      <c r="I767" s="20"/>
      <c r="J767" s="20"/>
      <c r="K767" s="20"/>
      <c r="L767" s="20"/>
      <c r="M767" s="20"/>
      <c r="N767" s="20"/>
      <c r="O767" s="2"/>
      <c r="P767" s="2"/>
      <c r="Q767" s="2"/>
      <c r="R767" s="2"/>
      <c r="S767" s="2"/>
      <c r="T767" s="2"/>
      <c r="U767" s="2"/>
      <c r="V767" s="2"/>
      <c r="W767" s="2"/>
      <c r="X767" s="2"/>
      <c r="Y767" s="2"/>
    </row>
    <row r="768" spans="1:25" s="1" customFormat="1" x14ac:dyDescent="0.25">
      <c r="A768" s="5" t="s">
        <v>7</v>
      </c>
      <c r="B768" s="4">
        <v>40</v>
      </c>
      <c r="C768" s="33">
        <v>2</v>
      </c>
      <c r="D768" s="33">
        <v>3</v>
      </c>
      <c r="E768" s="33">
        <v>4</v>
      </c>
      <c r="F768" s="20"/>
      <c r="G768" s="20"/>
      <c r="H768" s="20"/>
      <c r="I768" s="20"/>
      <c r="J768" s="20"/>
      <c r="K768" s="20"/>
      <c r="L768" s="20"/>
      <c r="M768" s="20"/>
      <c r="N768" s="20"/>
      <c r="O768" s="2"/>
      <c r="P768" s="2"/>
      <c r="Q768" s="2"/>
      <c r="R768" s="2"/>
      <c r="S768" s="2"/>
      <c r="T768" s="2"/>
      <c r="U768" s="2"/>
      <c r="V768" s="2"/>
      <c r="W768" s="2"/>
      <c r="X768" s="2"/>
      <c r="Y768" s="2"/>
    </row>
    <row r="769" spans="1:25" s="1" customFormat="1" x14ac:dyDescent="0.25">
      <c r="A769" s="5" t="s">
        <v>6</v>
      </c>
      <c r="B769" s="4">
        <v>66</v>
      </c>
      <c r="C769" s="33">
        <v>2</v>
      </c>
      <c r="D769" s="33">
        <v>3</v>
      </c>
      <c r="E769" s="33">
        <v>4.75</v>
      </c>
      <c r="F769" s="20"/>
      <c r="G769" s="20"/>
      <c r="H769" s="20"/>
      <c r="I769" s="20"/>
      <c r="J769" s="20"/>
      <c r="K769" s="20"/>
      <c r="L769" s="20"/>
      <c r="M769" s="20"/>
      <c r="N769" s="20"/>
      <c r="O769" s="2"/>
      <c r="P769" s="2"/>
      <c r="Q769" s="2"/>
      <c r="R769" s="2"/>
      <c r="S769" s="2"/>
      <c r="T769" s="2"/>
      <c r="U769" s="2"/>
      <c r="V769" s="2"/>
      <c r="W769" s="2"/>
      <c r="X769" s="2"/>
      <c r="Y769" s="2"/>
    </row>
    <row r="770" spans="1:25" s="1" customFormat="1" x14ac:dyDescent="0.25">
      <c r="A770" s="5" t="s">
        <v>5</v>
      </c>
      <c r="B770" s="4">
        <v>208</v>
      </c>
      <c r="C770" s="33">
        <v>2</v>
      </c>
      <c r="D770" s="33">
        <v>3</v>
      </c>
      <c r="E770" s="33">
        <v>5</v>
      </c>
      <c r="F770" s="20"/>
      <c r="G770" s="20"/>
      <c r="H770" s="20"/>
      <c r="I770" s="20"/>
      <c r="J770" s="20"/>
      <c r="K770" s="20"/>
      <c r="L770" s="20"/>
      <c r="M770" s="20"/>
      <c r="N770" s="20"/>
      <c r="O770" s="2"/>
      <c r="P770" s="2"/>
      <c r="Q770" s="2"/>
      <c r="R770" s="2"/>
      <c r="S770" s="2"/>
      <c r="T770" s="2"/>
      <c r="U770" s="2"/>
      <c r="V770" s="2"/>
      <c r="W770" s="2"/>
      <c r="X770" s="2"/>
      <c r="Y770" s="2"/>
    </row>
    <row r="771" spans="1:25" s="1" customFormat="1" x14ac:dyDescent="0.25">
      <c r="A771" s="5" t="s">
        <v>4</v>
      </c>
      <c r="B771" s="4">
        <v>251</v>
      </c>
      <c r="C771" s="33">
        <v>2</v>
      </c>
      <c r="D771" s="33">
        <v>3</v>
      </c>
      <c r="E771" s="33">
        <v>4</v>
      </c>
      <c r="F771" s="20"/>
      <c r="G771" s="20"/>
      <c r="H771" s="20"/>
      <c r="I771" s="20"/>
      <c r="J771" s="20"/>
      <c r="K771" s="20"/>
      <c r="L771" s="20"/>
      <c r="M771" s="20"/>
      <c r="N771" s="20"/>
      <c r="O771" s="2"/>
      <c r="P771" s="2"/>
      <c r="Q771" s="2"/>
      <c r="R771" s="2"/>
      <c r="S771" s="2"/>
      <c r="T771" s="2"/>
      <c r="U771" s="2"/>
      <c r="V771" s="2"/>
      <c r="W771" s="2"/>
      <c r="X771" s="2"/>
      <c r="Y771" s="2"/>
    </row>
    <row r="772" spans="1:25" s="1" customFormat="1" x14ac:dyDescent="0.25">
      <c r="A772" s="5" t="s">
        <v>3</v>
      </c>
      <c r="B772" s="4">
        <v>119</v>
      </c>
      <c r="C772" s="33">
        <v>2</v>
      </c>
      <c r="D772" s="33">
        <v>3</v>
      </c>
      <c r="E772" s="33">
        <v>5</v>
      </c>
      <c r="F772" s="20"/>
      <c r="G772" s="20"/>
      <c r="H772" s="20"/>
      <c r="I772" s="20"/>
      <c r="J772" s="20"/>
      <c r="K772" s="20"/>
      <c r="L772" s="20"/>
      <c r="M772" s="20"/>
      <c r="N772" s="20"/>
      <c r="O772" s="2"/>
      <c r="P772" s="2"/>
      <c r="Q772" s="2"/>
      <c r="R772" s="2"/>
      <c r="S772" s="2"/>
      <c r="T772" s="2"/>
      <c r="U772" s="2"/>
      <c r="V772" s="2"/>
      <c r="W772" s="2"/>
      <c r="X772" s="2"/>
      <c r="Y772" s="2"/>
    </row>
    <row r="773" spans="1:25" s="1" customFormat="1" x14ac:dyDescent="0.25">
      <c r="A773" s="5" t="s">
        <v>2</v>
      </c>
      <c r="B773" s="4">
        <v>194</v>
      </c>
      <c r="C773" s="33">
        <v>2</v>
      </c>
      <c r="D773" s="33">
        <v>3</v>
      </c>
      <c r="E773" s="33">
        <v>5</v>
      </c>
      <c r="F773" s="20"/>
      <c r="G773" s="20"/>
      <c r="H773" s="20"/>
      <c r="I773" s="20"/>
      <c r="J773" s="20"/>
      <c r="K773" s="20"/>
      <c r="L773" s="20"/>
      <c r="M773" s="20"/>
      <c r="N773" s="20"/>
      <c r="O773" s="2"/>
      <c r="P773" s="2"/>
      <c r="Q773" s="2"/>
      <c r="R773" s="2"/>
      <c r="S773" s="2"/>
      <c r="T773" s="2"/>
      <c r="U773" s="2"/>
      <c r="V773" s="2"/>
      <c r="W773" s="2"/>
      <c r="X773" s="2"/>
      <c r="Y773" s="2"/>
    </row>
    <row r="774" spans="1:25" s="1" customFormat="1" x14ac:dyDescent="0.25">
      <c r="A774" s="5" t="s">
        <v>1</v>
      </c>
      <c r="B774" s="4">
        <v>56</v>
      </c>
      <c r="C774" s="33">
        <v>2</v>
      </c>
      <c r="D774" s="33">
        <v>2</v>
      </c>
      <c r="E774" s="33">
        <v>3.25</v>
      </c>
      <c r="F774" s="20"/>
      <c r="G774" s="20"/>
      <c r="H774" s="20"/>
      <c r="I774" s="20"/>
      <c r="J774" s="20"/>
      <c r="K774" s="20"/>
      <c r="L774" s="20"/>
      <c r="M774" s="20"/>
      <c r="N774" s="20"/>
      <c r="O774" s="2"/>
      <c r="P774" s="2"/>
      <c r="Q774" s="2"/>
      <c r="R774" s="2"/>
      <c r="S774" s="2"/>
      <c r="T774" s="2"/>
      <c r="U774" s="2"/>
      <c r="V774" s="2"/>
      <c r="W774" s="2"/>
      <c r="X774" s="2"/>
      <c r="Y774" s="2"/>
    </row>
    <row r="775" spans="1:25" s="1" customFormat="1" x14ac:dyDescent="0.25">
      <c r="A775" s="5" t="s">
        <v>0</v>
      </c>
      <c r="B775" s="4">
        <v>95</v>
      </c>
      <c r="C775" s="33">
        <v>2</v>
      </c>
      <c r="D775" s="33">
        <v>3</v>
      </c>
      <c r="E775" s="33">
        <v>5</v>
      </c>
      <c r="F775" s="20"/>
      <c r="G775" s="20"/>
      <c r="H775" s="20"/>
      <c r="I775" s="20"/>
      <c r="J775" s="20"/>
      <c r="K775" s="20"/>
      <c r="L775" s="20"/>
      <c r="M775" s="20"/>
      <c r="N775" s="20"/>
      <c r="O775" s="2"/>
      <c r="P775" s="2"/>
      <c r="Q775" s="2"/>
      <c r="R775" s="2"/>
      <c r="S775" s="2"/>
      <c r="T775" s="2"/>
      <c r="U775" s="2"/>
      <c r="V775" s="2"/>
      <c r="W775" s="2"/>
      <c r="X775" s="2"/>
      <c r="Y775" s="2"/>
    </row>
    <row r="776" spans="1:25" s="1" customFormat="1" x14ac:dyDescent="0.25">
      <c r="C776" s="18"/>
      <c r="D776" s="18"/>
      <c r="E776" s="18"/>
      <c r="F776" s="18"/>
      <c r="G776" s="18"/>
      <c r="H776" s="18"/>
      <c r="I776" s="18"/>
      <c r="J776" s="18"/>
      <c r="K776" s="18"/>
      <c r="L776" s="18"/>
      <c r="M776" s="18"/>
      <c r="N776" s="18"/>
    </row>
    <row r="777" spans="1:25" s="1" customFormat="1" x14ac:dyDescent="0.25">
      <c r="A777" s="1" t="s">
        <v>352</v>
      </c>
      <c r="C777" s="18"/>
      <c r="D777" s="18"/>
      <c r="E777" s="18"/>
      <c r="F777" s="18"/>
      <c r="G777" s="18"/>
      <c r="H777" s="18"/>
      <c r="I777" s="18"/>
      <c r="J777" s="18"/>
      <c r="K777" s="18"/>
      <c r="L777" s="18"/>
      <c r="M777" s="18"/>
      <c r="N777" s="18"/>
    </row>
    <row r="778" spans="1:25" s="1" customFormat="1" x14ac:dyDescent="0.25">
      <c r="C778" s="18"/>
      <c r="D778" s="18"/>
      <c r="E778" s="18"/>
      <c r="F778" s="18"/>
      <c r="G778" s="18"/>
      <c r="H778" s="18"/>
      <c r="I778" s="18"/>
      <c r="J778" s="18"/>
      <c r="K778" s="18"/>
      <c r="L778" s="18"/>
      <c r="M778" s="18"/>
      <c r="N778" s="18"/>
    </row>
    <row r="779" spans="1:25" s="1" customFormat="1" x14ac:dyDescent="0.25">
      <c r="A779" s="7" t="s">
        <v>16</v>
      </c>
      <c r="B779" s="7" t="s">
        <v>15</v>
      </c>
      <c r="C779" s="10" t="s">
        <v>75</v>
      </c>
      <c r="D779" s="10" t="s">
        <v>74</v>
      </c>
      <c r="E779" s="10" t="s">
        <v>73</v>
      </c>
      <c r="F779" s="9"/>
      <c r="G779" s="9"/>
      <c r="H779" s="9"/>
      <c r="I779" s="9"/>
      <c r="J779" s="9"/>
      <c r="K779" s="9"/>
      <c r="L779" s="9"/>
      <c r="M779" s="9"/>
      <c r="N779" s="9"/>
      <c r="O779" s="9"/>
      <c r="P779" s="9"/>
      <c r="Q779" s="9"/>
      <c r="R779" s="9"/>
      <c r="S779" s="9"/>
      <c r="T779" s="9"/>
      <c r="U779" s="9"/>
      <c r="V779" s="9"/>
      <c r="W779" s="9"/>
      <c r="X779" s="9"/>
      <c r="Y779" s="9"/>
    </row>
    <row r="780" spans="1:25" s="1" customFormat="1" x14ac:dyDescent="0.25">
      <c r="A780" s="6" t="s">
        <v>11</v>
      </c>
      <c r="B780" s="4">
        <v>1020</v>
      </c>
      <c r="C780" s="33">
        <v>20</v>
      </c>
      <c r="D780" s="33">
        <v>23</v>
      </c>
      <c r="E780" s="33">
        <v>25</v>
      </c>
      <c r="F780" s="20"/>
      <c r="G780" s="20"/>
      <c r="H780" s="20"/>
      <c r="I780" s="20"/>
      <c r="J780" s="20"/>
      <c r="K780" s="20"/>
      <c r="L780" s="20"/>
      <c r="M780" s="20"/>
      <c r="N780" s="20"/>
      <c r="O780" s="2"/>
      <c r="P780" s="2"/>
      <c r="Q780" s="2"/>
      <c r="R780" s="2"/>
      <c r="S780" s="2"/>
      <c r="T780" s="2"/>
      <c r="U780" s="2"/>
      <c r="V780" s="2"/>
      <c r="W780" s="2"/>
      <c r="X780" s="2"/>
      <c r="Y780" s="2"/>
    </row>
    <row r="781" spans="1:25" s="1" customFormat="1" x14ac:dyDescent="0.25">
      <c r="A781" s="5" t="s">
        <v>10</v>
      </c>
      <c r="B781" s="4">
        <v>362</v>
      </c>
      <c r="C781" s="33">
        <v>20</v>
      </c>
      <c r="D781" s="33">
        <v>25</v>
      </c>
      <c r="E781" s="33">
        <v>25</v>
      </c>
      <c r="F781" s="20"/>
      <c r="G781" s="20"/>
      <c r="H781" s="20"/>
      <c r="I781" s="20"/>
      <c r="J781" s="20"/>
      <c r="K781" s="20"/>
      <c r="L781" s="20"/>
      <c r="M781" s="20"/>
      <c r="N781" s="20"/>
      <c r="O781" s="2"/>
      <c r="P781" s="2"/>
      <c r="Q781" s="2"/>
      <c r="R781" s="2"/>
      <c r="S781" s="2"/>
      <c r="T781" s="2"/>
      <c r="U781" s="2"/>
      <c r="V781" s="2"/>
      <c r="W781" s="2"/>
      <c r="X781" s="2"/>
      <c r="Y781" s="2"/>
    </row>
    <row r="782" spans="1:25" s="1" customFormat="1" x14ac:dyDescent="0.25">
      <c r="A782" s="5" t="s">
        <v>9</v>
      </c>
      <c r="B782" s="4">
        <v>227</v>
      </c>
      <c r="C782" s="33">
        <v>20</v>
      </c>
      <c r="D782" s="33">
        <v>24</v>
      </c>
      <c r="E782" s="33">
        <v>25</v>
      </c>
      <c r="F782" s="20"/>
      <c r="G782" s="20"/>
      <c r="H782" s="20"/>
      <c r="I782" s="20"/>
      <c r="J782" s="20"/>
      <c r="K782" s="20"/>
      <c r="L782" s="20"/>
      <c r="M782" s="20"/>
      <c r="N782" s="20"/>
      <c r="O782" s="2"/>
      <c r="P782" s="2"/>
      <c r="Q782" s="2"/>
      <c r="R782" s="2"/>
      <c r="S782" s="2"/>
      <c r="T782" s="2"/>
      <c r="U782" s="2"/>
      <c r="V782" s="2"/>
      <c r="W782" s="2"/>
      <c r="X782" s="2"/>
      <c r="Y782" s="2"/>
    </row>
    <row r="783" spans="1:25" s="1" customFormat="1" x14ac:dyDescent="0.25">
      <c r="A783" s="5" t="s">
        <v>8</v>
      </c>
      <c r="B783" s="4">
        <v>175</v>
      </c>
      <c r="C783" s="33">
        <v>20</v>
      </c>
      <c r="D783" s="33">
        <v>24</v>
      </c>
      <c r="E783" s="33">
        <v>25</v>
      </c>
      <c r="F783" s="20"/>
      <c r="G783" s="20"/>
      <c r="H783" s="20"/>
      <c r="I783" s="20"/>
      <c r="J783" s="20"/>
      <c r="K783" s="20"/>
      <c r="L783" s="20"/>
      <c r="M783" s="20"/>
      <c r="N783" s="20"/>
      <c r="O783" s="2"/>
      <c r="P783" s="2"/>
      <c r="Q783" s="2"/>
      <c r="R783" s="2"/>
      <c r="S783" s="2"/>
      <c r="T783" s="2"/>
      <c r="U783" s="2"/>
      <c r="V783" s="2"/>
      <c r="W783" s="2"/>
      <c r="X783" s="2"/>
      <c r="Y783" s="2"/>
    </row>
    <row r="784" spans="1:25" s="1" customFormat="1" x14ac:dyDescent="0.25">
      <c r="A784" s="5" t="s">
        <v>7</v>
      </c>
      <c r="B784" s="4">
        <v>105</v>
      </c>
      <c r="C784" s="33">
        <v>20</v>
      </c>
      <c r="D784" s="33">
        <v>21</v>
      </c>
      <c r="E784" s="33">
        <v>25</v>
      </c>
      <c r="F784" s="20"/>
      <c r="G784" s="20"/>
      <c r="H784" s="20"/>
      <c r="I784" s="20"/>
      <c r="J784" s="20"/>
      <c r="K784" s="20"/>
      <c r="L784" s="20"/>
      <c r="M784" s="20"/>
      <c r="N784" s="20"/>
      <c r="O784" s="2"/>
      <c r="P784" s="2"/>
      <c r="Q784" s="2"/>
      <c r="R784" s="2"/>
      <c r="S784" s="2"/>
      <c r="T784" s="2"/>
      <c r="U784" s="2"/>
      <c r="V784" s="2"/>
      <c r="W784" s="2"/>
      <c r="X784" s="2"/>
      <c r="Y784" s="2"/>
    </row>
    <row r="785" spans="1:25" s="1" customFormat="1" x14ac:dyDescent="0.25">
      <c r="A785" s="5" t="s">
        <v>6</v>
      </c>
      <c r="B785" s="4">
        <v>151</v>
      </c>
      <c r="C785" s="33">
        <v>20</v>
      </c>
      <c r="D785" s="33">
        <v>20</v>
      </c>
      <c r="E785" s="33">
        <v>25</v>
      </c>
      <c r="F785" s="20"/>
      <c r="G785" s="20"/>
      <c r="H785" s="20"/>
      <c r="I785" s="20"/>
      <c r="J785" s="20"/>
      <c r="K785" s="20"/>
      <c r="L785" s="20"/>
      <c r="M785" s="20"/>
      <c r="N785" s="20"/>
      <c r="O785" s="2"/>
      <c r="P785" s="2"/>
      <c r="Q785" s="2"/>
      <c r="R785" s="2"/>
      <c r="S785" s="2"/>
      <c r="T785" s="2"/>
      <c r="U785" s="2"/>
      <c r="V785" s="2"/>
      <c r="W785" s="2"/>
      <c r="X785" s="2"/>
      <c r="Y785" s="2"/>
    </row>
    <row r="786" spans="1:25" s="1" customFormat="1" x14ac:dyDescent="0.25">
      <c r="A786" s="5" t="s">
        <v>5</v>
      </c>
      <c r="B786" s="4">
        <v>522</v>
      </c>
      <c r="C786" s="33">
        <v>20</v>
      </c>
      <c r="D786" s="33">
        <v>20</v>
      </c>
      <c r="E786" s="33">
        <v>25</v>
      </c>
      <c r="F786" s="20"/>
      <c r="G786" s="20"/>
      <c r="H786" s="20"/>
      <c r="I786" s="20"/>
      <c r="J786" s="20"/>
      <c r="K786" s="20"/>
      <c r="L786" s="20"/>
      <c r="M786" s="20"/>
      <c r="N786" s="20"/>
      <c r="O786" s="2"/>
      <c r="P786" s="2"/>
      <c r="Q786" s="2"/>
      <c r="R786" s="2"/>
      <c r="S786" s="2"/>
      <c r="T786" s="2"/>
      <c r="U786" s="2"/>
      <c r="V786" s="2"/>
      <c r="W786" s="2"/>
      <c r="X786" s="2"/>
      <c r="Y786" s="2"/>
    </row>
    <row r="787" spans="1:25" s="1" customFormat="1" x14ac:dyDescent="0.25">
      <c r="A787" s="5" t="s">
        <v>4</v>
      </c>
      <c r="B787" s="4">
        <v>476</v>
      </c>
      <c r="C787" s="33">
        <v>20</v>
      </c>
      <c r="D787" s="33">
        <v>24</v>
      </c>
      <c r="E787" s="33">
        <v>26</v>
      </c>
      <c r="F787" s="20"/>
      <c r="G787" s="20"/>
      <c r="H787" s="20"/>
      <c r="I787" s="20"/>
      <c r="J787" s="20"/>
      <c r="K787" s="20"/>
      <c r="L787" s="20"/>
      <c r="M787" s="20"/>
      <c r="N787" s="20"/>
      <c r="O787" s="2"/>
      <c r="P787" s="2"/>
      <c r="Q787" s="2"/>
      <c r="R787" s="2"/>
      <c r="S787" s="2"/>
      <c r="T787" s="2"/>
      <c r="U787" s="2"/>
      <c r="V787" s="2"/>
      <c r="W787" s="2"/>
      <c r="X787" s="2"/>
      <c r="Y787" s="2"/>
    </row>
    <row r="788" spans="1:25" s="1" customFormat="1" x14ac:dyDescent="0.25">
      <c r="A788" s="5" t="s">
        <v>3</v>
      </c>
      <c r="B788" s="4">
        <v>267</v>
      </c>
      <c r="C788" s="33">
        <v>20</v>
      </c>
      <c r="D788" s="33">
        <v>20</v>
      </c>
      <c r="E788" s="33">
        <v>25</v>
      </c>
      <c r="F788" s="20"/>
      <c r="G788" s="20"/>
      <c r="H788" s="20"/>
      <c r="I788" s="20"/>
      <c r="J788" s="20"/>
      <c r="K788" s="20"/>
      <c r="L788" s="20"/>
      <c r="M788" s="20"/>
      <c r="N788" s="20"/>
      <c r="O788" s="2"/>
      <c r="P788" s="2"/>
      <c r="Q788" s="2"/>
      <c r="R788" s="2"/>
      <c r="S788" s="2"/>
      <c r="T788" s="2"/>
      <c r="U788" s="2"/>
      <c r="V788" s="2"/>
      <c r="W788" s="2"/>
      <c r="X788" s="2"/>
      <c r="Y788" s="2"/>
    </row>
    <row r="789" spans="1:25" s="1" customFormat="1" x14ac:dyDescent="0.25">
      <c r="A789" s="5" t="s">
        <v>2</v>
      </c>
      <c r="B789" s="4">
        <v>435</v>
      </c>
      <c r="C789" s="33">
        <v>20</v>
      </c>
      <c r="D789" s="33">
        <v>23</v>
      </c>
      <c r="E789" s="33">
        <v>25</v>
      </c>
      <c r="F789" s="20"/>
      <c r="G789" s="20"/>
      <c r="H789" s="20"/>
      <c r="I789" s="20"/>
      <c r="J789" s="20"/>
      <c r="K789" s="20"/>
      <c r="L789" s="20"/>
      <c r="M789" s="20"/>
      <c r="N789" s="20"/>
      <c r="O789" s="2"/>
      <c r="P789" s="2"/>
      <c r="Q789" s="2"/>
      <c r="R789" s="2"/>
      <c r="S789" s="2"/>
      <c r="T789" s="2"/>
      <c r="U789" s="2"/>
      <c r="V789" s="2"/>
      <c r="W789" s="2"/>
      <c r="X789" s="2"/>
      <c r="Y789" s="2"/>
    </row>
    <row r="790" spans="1:25" s="1" customFormat="1" x14ac:dyDescent="0.25">
      <c r="A790" s="5" t="s">
        <v>1</v>
      </c>
      <c r="B790" s="4">
        <v>127</v>
      </c>
      <c r="C790" s="33">
        <v>20</v>
      </c>
      <c r="D790" s="33">
        <v>25</v>
      </c>
      <c r="E790" s="33">
        <v>26</v>
      </c>
      <c r="F790" s="20"/>
      <c r="G790" s="20"/>
      <c r="H790" s="20"/>
      <c r="I790" s="20"/>
      <c r="J790" s="20"/>
      <c r="K790" s="20"/>
      <c r="L790" s="20"/>
      <c r="M790" s="20"/>
      <c r="N790" s="20"/>
      <c r="O790" s="2"/>
      <c r="P790" s="2"/>
      <c r="Q790" s="2"/>
      <c r="R790" s="2"/>
      <c r="S790" s="2"/>
      <c r="T790" s="2"/>
      <c r="U790" s="2"/>
      <c r="V790" s="2"/>
      <c r="W790" s="2"/>
      <c r="X790" s="2"/>
      <c r="Y790" s="2"/>
    </row>
    <row r="791" spans="1:25" s="1" customFormat="1" x14ac:dyDescent="0.25">
      <c r="A791" s="5" t="s">
        <v>0</v>
      </c>
      <c r="B791" s="4">
        <v>176</v>
      </c>
      <c r="C791" s="33">
        <v>20</v>
      </c>
      <c r="D791" s="33">
        <v>25</v>
      </c>
      <c r="E791" s="33">
        <v>26</v>
      </c>
      <c r="F791" s="20"/>
      <c r="G791" s="20"/>
      <c r="H791" s="20"/>
      <c r="I791" s="20"/>
      <c r="J791" s="20"/>
      <c r="K791" s="20"/>
      <c r="L791" s="20"/>
      <c r="M791" s="20"/>
      <c r="N791" s="20"/>
      <c r="O791" s="2"/>
      <c r="P791" s="2"/>
      <c r="Q791" s="2"/>
      <c r="R791" s="2"/>
      <c r="S791" s="2"/>
      <c r="T791" s="2"/>
      <c r="U791" s="2"/>
      <c r="V791" s="2"/>
      <c r="W791" s="2"/>
      <c r="X791" s="2"/>
      <c r="Y791" s="2"/>
    </row>
    <row r="792" spans="1:25" s="1" customFormat="1" x14ac:dyDescent="0.25">
      <c r="C792" s="18"/>
      <c r="D792" s="18"/>
      <c r="E792" s="18"/>
      <c r="F792" s="18"/>
      <c r="G792" s="18"/>
      <c r="H792" s="18"/>
      <c r="I792" s="18"/>
      <c r="J792" s="18"/>
      <c r="K792" s="18"/>
      <c r="L792" s="18"/>
      <c r="M792" s="18"/>
      <c r="N792" s="18"/>
    </row>
    <row r="793" spans="1:25" s="1" customFormat="1" x14ac:dyDescent="0.25">
      <c r="A793" s="1" t="s">
        <v>353</v>
      </c>
      <c r="C793" s="18"/>
      <c r="D793" s="18"/>
      <c r="E793" s="18"/>
      <c r="F793" s="18"/>
      <c r="G793" s="18"/>
      <c r="H793" s="18"/>
      <c r="I793" s="18"/>
      <c r="J793" s="18"/>
      <c r="K793" s="18"/>
      <c r="L793" s="18"/>
      <c r="M793" s="18"/>
      <c r="N793" s="18"/>
    </row>
    <row r="794" spans="1:25" s="1" customFormat="1" x14ac:dyDescent="0.25">
      <c r="C794" s="18"/>
      <c r="D794" s="18"/>
      <c r="E794" s="18"/>
      <c r="F794" s="18"/>
      <c r="G794" s="18"/>
      <c r="H794" s="18"/>
      <c r="I794" s="18"/>
      <c r="J794" s="18"/>
      <c r="K794" s="18"/>
      <c r="L794" s="18"/>
      <c r="M794" s="18"/>
      <c r="N794" s="18"/>
    </row>
    <row r="795" spans="1:25" s="1" customFormat="1" x14ac:dyDescent="0.25">
      <c r="A795" s="7" t="s">
        <v>16</v>
      </c>
      <c r="B795" s="7" t="s">
        <v>15</v>
      </c>
      <c r="C795" s="10" t="s">
        <v>75</v>
      </c>
      <c r="D795" s="10" t="s">
        <v>74</v>
      </c>
      <c r="E795" s="10" t="s">
        <v>73</v>
      </c>
      <c r="F795" s="9"/>
      <c r="G795" s="9"/>
      <c r="H795" s="9"/>
      <c r="I795" s="9"/>
      <c r="J795" s="9"/>
      <c r="K795" s="9"/>
      <c r="L795" s="9"/>
      <c r="M795" s="9"/>
      <c r="N795" s="9"/>
      <c r="O795" s="9"/>
      <c r="P795" s="9"/>
      <c r="Q795" s="9"/>
      <c r="R795" s="9"/>
      <c r="S795" s="9"/>
      <c r="T795" s="9"/>
      <c r="U795" s="9"/>
      <c r="V795" s="9"/>
      <c r="W795" s="9"/>
      <c r="X795" s="9"/>
      <c r="Y795" s="9"/>
    </row>
    <row r="796" spans="1:25" s="1" customFormat="1" x14ac:dyDescent="0.25">
      <c r="A796" s="6" t="s">
        <v>11</v>
      </c>
      <c r="B796" s="4">
        <v>910</v>
      </c>
      <c r="C796" s="33">
        <v>5</v>
      </c>
      <c r="D796" s="33">
        <v>10</v>
      </c>
      <c r="E796" s="33">
        <v>12</v>
      </c>
      <c r="F796" s="20"/>
      <c r="G796" s="20"/>
      <c r="H796" s="20"/>
      <c r="I796" s="20"/>
      <c r="J796" s="20"/>
      <c r="K796" s="20"/>
      <c r="L796" s="20"/>
      <c r="M796" s="20"/>
      <c r="N796" s="20"/>
      <c r="O796" s="2"/>
      <c r="P796" s="2"/>
      <c r="Q796" s="2"/>
      <c r="R796" s="2"/>
      <c r="S796" s="2"/>
      <c r="T796" s="2"/>
      <c r="U796" s="2"/>
      <c r="V796" s="2"/>
      <c r="W796" s="2"/>
      <c r="X796" s="2"/>
      <c r="Y796" s="2"/>
    </row>
    <row r="797" spans="1:25" s="1" customFormat="1" x14ac:dyDescent="0.25">
      <c r="A797" s="5" t="s">
        <v>10</v>
      </c>
      <c r="B797" s="4">
        <v>306</v>
      </c>
      <c r="C797" s="33">
        <v>5</v>
      </c>
      <c r="D797" s="33">
        <v>9</v>
      </c>
      <c r="E797" s="33">
        <v>12</v>
      </c>
      <c r="F797" s="20"/>
      <c r="G797" s="20"/>
      <c r="H797" s="20"/>
      <c r="I797" s="20"/>
      <c r="J797" s="20"/>
      <c r="K797" s="20"/>
      <c r="L797" s="20"/>
      <c r="M797" s="20"/>
      <c r="N797" s="20"/>
      <c r="O797" s="2"/>
      <c r="P797" s="2"/>
      <c r="Q797" s="2"/>
      <c r="R797" s="2"/>
      <c r="S797" s="2"/>
      <c r="T797" s="2"/>
      <c r="U797" s="2"/>
      <c r="V797" s="2"/>
      <c r="W797" s="2"/>
      <c r="X797" s="2"/>
      <c r="Y797" s="2"/>
    </row>
    <row r="798" spans="1:25" s="1" customFormat="1" x14ac:dyDescent="0.25">
      <c r="A798" s="5" t="s">
        <v>9</v>
      </c>
      <c r="B798" s="4">
        <v>206</v>
      </c>
      <c r="C798" s="33">
        <v>5</v>
      </c>
      <c r="D798" s="33">
        <v>7</v>
      </c>
      <c r="E798" s="33">
        <v>12</v>
      </c>
      <c r="F798" s="20"/>
      <c r="G798" s="20"/>
      <c r="H798" s="20"/>
      <c r="I798" s="20"/>
      <c r="J798" s="20"/>
      <c r="K798" s="20"/>
      <c r="L798" s="20"/>
      <c r="M798" s="20"/>
      <c r="N798" s="20"/>
      <c r="O798" s="2"/>
      <c r="P798" s="2"/>
      <c r="Q798" s="2"/>
      <c r="R798" s="2"/>
      <c r="S798" s="2"/>
      <c r="T798" s="2"/>
      <c r="U798" s="2"/>
      <c r="V798" s="2"/>
      <c r="W798" s="2"/>
      <c r="X798" s="2"/>
      <c r="Y798" s="2"/>
    </row>
    <row r="799" spans="1:25" s="1" customFormat="1" x14ac:dyDescent="0.25">
      <c r="A799" s="5" t="s">
        <v>8</v>
      </c>
      <c r="B799" s="4">
        <v>157</v>
      </c>
      <c r="C799" s="33">
        <v>6</v>
      </c>
      <c r="D799" s="33">
        <v>10</v>
      </c>
      <c r="E799" s="33">
        <v>14</v>
      </c>
      <c r="F799" s="20"/>
      <c r="G799" s="20"/>
      <c r="H799" s="20"/>
      <c r="I799" s="20"/>
      <c r="J799" s="20"/>
      <c r="K799" s="20"/>
      <c r="L799" s="20"/>
      <c r="M799" s="20"/>
      <c r="N799" s="20"/>
      <c r="O799" s="2"/>
      <c r="P799" s="2"/>
      <c r="Q799" s="2"/>
      <c r="R799" s="2"/>
      <c r="S799" s="2"/>
      <c r="T799" s="2"/>
      <c r="U799" s="2"/>
      <c r="V799" s="2"/>
      <c r="W799" s="2"/>
      <c r="X799" s="2"/>
      <c r="Y799" s="2"/>
    </row>
    <row r="800" spans="1:25" s="1" customFormat="1" x14ac:dyDescent="0.25">
      <c r="A800" s="5" t="s">
        <v>7</v>
      </c>
      <c r="B800" s="4">
        <v>89</v>
      </c>
      <c r="C800" s="33">
        <v>6</v>
      </c>
      <c r="D800" s="33">
        <v>10</v>
      </c>
      <c r="E800" s="33">
        <v>12</v>
      </c>
      <c r="F800" s="20"/>
      <c r="G800" s="20"/>
      <c r="H800" s="20"/>
      <c r="I800" s="20"/>
      <c r="J800" s="20"/>
      <c r="K800" s="20"/>
      <c r="L800" s="20"/>
      <c r="M800" s="20"/>
      <c r="N800" s="20"/>
      <c r="O800" s="2"/>
      <c r="P800" s="2"/>
      <c r="Q800" s="2"/>
      <c r="R800" s="2"/>
      <c r="S800" s="2"/>
      <c r="T800" s="2"/>
      <c r="U800" s="2"/>
      <c r="V800" s="2"/>
      <c r="W800" s="2"/>
      <c r="X800" s="2"/>
      <c r="Y800" s="2"/>
    </row>
    <row r="801" spans="1:25" s="1" customFormat="1" x14ac:dyDescent="0.25">
      <c r="A801" s="5" t="s">
        <v>6</v>
      </c>
      <c r="B801" s="4">
        <v>152</v>
      </c>
      <c r="C801" s="33">
        <v>5</v>
      </c>
      <c r="D801" s="33">
        <v>10</v>
      </c>
      <c r="E801" s="33">
        <v>12</v>
      </c>
      <c r="F801" s="20"/>
      <c r="G801" s="20"/>
      <c r="H801" s="20"/>
      <c r="I801" s="20"/>
      <c r="J801" s="20"/>
      <c r="K801" s="20"/>
      <c r="L801" s="20"/>
      <c r="M801" s="20"/>
      <c r="N801" s="20"/>
      <c r="O801" s="2"/>
      <c r="P801" s="2"/>
      <c r="Q801" s="2"/>
      <c r="R801" s="2"/>
      <c r="S801" s="2"/>
      <c r="T801" s="2"/>
      <c r="U801" s="2"/>
      <c r="V801" s="2"/>
      <c r="W801" s="2"/>
      <c r="X801" s="2"/>
      <c r="Y801" s="2"/>
    </row>
    <row r="802" spans="1:25" s="1" customFormat="1" x14ac:dyDescent="0.25">
      <c r="A802" s="5" t="s">
        <v>5</v>
      </c>
      <c r="B802" s="4">
        <v>429</v>
      </c>
      <c r="C802" s="33">
        <v>5</v>
      </c>
      <c r="D802" s="33">
        <v>6</v>
      </c>
      <c r="E802" s="33">
        <v>10</v>
      </c>
      <c r="F802" s="20"/>
      <c r="G802" s="20"/>
      <c r="H802" s="20"/>
      <c r="I802" s="20"/>
      <c r="J802" s="20"/>
      <c r="K802" s="20"/>
      <c r="L802" s="20"/>
      <c r="M802" s="20"/>
      <c r="N802" s="20"/>
      <c r="O802" s="2"/>
      <c r="P802" s="2"/>
      <c r="Q802" s="2"/>
      <c r="R802" s="2"/>
      <c r="S802" s="2"/>
      <c r="T802" s="2"/>
      <c r="U802" s="2"/>
      <c r="V802" s="2"/>
      <c r="W802" s="2"/>
      <c r="X802" s="2"/>
      <c r="Y802" s="2"/>
    </row>
    <row r="803" spans="1:25" s="1" customFormat="1" x14ac:dyDescent="0.25">
      <c r="A803" s="5" t="s">
        <v>4</v>
      </c>
      <c r="B803" s="4">
        <v>458</v>
      </c>
      <c r="C803" s="33">
        <v>9</v>
      </c>
      <c r="D803" s="33">
        <v>12</v>
      </c>
      <c r="E803" s="33">
        <v>13.75</v>
      </c>
      <c r="F803" s="20"/>
      <c r="G803" s="20"/>
      <c r="H803" s="20"/>
      <c r="I803" s="20"/>
      <c r="J803" s="20"/>
      <c r="K803" s="20"/>
      <c r="L803" s="20"/>
      <c r="M803" s="20"/>
      <c r="N803" s="20"/>
      <c r="O803" s="2"/>
      <c r="P803" s="2"/>
      <c r="Q803" s="2"/>
      <c r="R803" s="2"/>
      <c r="S803" s="2"/>
      <c r="T803" s="2"/>
      <c r="U803" s="2"/>
      <c r="V803" s="2"/>
      <c r="W803" s="2"/>
      <c r="X803" s="2"/>
      <c r="Y803" s="2"/>
    </row>
    <row r="804" spans="1:25" s="1" customFormat="1" x14ac:dyDescent="0.25">
      <c r="A804" s="5" t="s">
        <v>3</v>
      </c>
      <c r="B804" s="4">
        <v>241</v>
      </c>
      <c r="C804" s="33">
        <v>5</v>
      </c>
      <c r="D804" s="33">
        <v>10</v>
      </c>
      <c r="E804" s="33">
        <v>12</v>
      </c>
      <c r="F804" s="20"/>
      <c r="G804" s="20"/>
      <c r="H804" s="20"/>
      <c r="I804" s="20"/>
      <c r="J804" s="20"/>
      <c r="K804" s="20"/>
      <c r="L804" s="20"/>
      <c r="M804" s="20"/>
      <c r="N804" s="20"/>
      <c r="O804" s="2"/>
      <c r="P804" s="2"/>
      <c r="Q804" s="2"/>
      <c r="R804" s="2"/>
      <c r="S804" s="2"/>
      <c r="T804" s="2"/>
      <c r="U804" s="2"/>
      <c r="V804" s="2"/>
      <c r="W804" s="2"/>
      <c r="X804" s="2"/>
      <c r="Y804" s="2"/>
    </row>
    <row r="805" spans="1:25" s="1" customFormat="1" x14ac:dyDescent="0.25">
      <c r="A805" s="5" t="s">
        <v>2</v>
      </c>
      <c r="B805" s="4">
        <v>387</v>
      </c>
      <c r="C805" s="33">
        <v>5</v>
      </c>
      <c r="D805" s="33">
        <v>9</v>
      </c>
      <c r="E805" s="33">
        <v>12</v>
      </c>
      <c r="F805" s="20"/>
      <c r="G805" s="20"/>
      <c r="H805" s="20"/>
      <c r="I805" s="20"/>
      <c r="J805" s="20"/>
      <c r="K805" s="20"/>
      <c r="L805" s="20"/>
      <c r="M805" s="20"/>
      <c r="N805" s="20"/>
      <c r="O805" s="2"/>
      <c r="P805" s="2"/>
      <c r="Q805" s="2"/>
      <c r="R805" s="2"/>
      <c r="S805" s="2"/>
      <c r="T805" s="2"/>
      <c r="U805" s="2"/>
      <c r="V805" s="2"/>
      <c r="W805" s="2"/>
      <c r="X805" s="2"/>
      <c r="Y805" s="2"/>
    </row>
    <row r="806" spans="1:25" s="1" customFormat="1" x14ac:dyDescent="0.25">
      <c r="A806" s="5" t="s">
        <v>1</v>
      </c>
      <c r="B806" s="4">
        <v>110</v>
      </c>
      <c r="C806" s="33">
        <v>6</v>
      </c>
      <c r="D806" s="33">
        <v>10</v>
      </c>
      <c r="E806" s="33">
        <v>12</v>
      </c>
      <c r="F806" s="20"/>
      <c r="G806" s="20"/>
      <c r="H806" s="20"/>
      <c r="I806" s="20"/>
      <c r="J806" s="20"/>
      <c r="K806" s="20"/>
      <c r="L806" s="20"/>
      <c r="M806" s="20"/>
      <c r="N806" s="20"/>
      <c r="O806" s="2"/>
      <c r="P806" s="2"/>
      <c r="Q806" s="2"/>
      <c r="R806" s="2"/>
      <c r="S806" s="2"/>
      <c r="T806" s="2"/>
      <c r="U806" s="2"/>
      <c r="V806" s="2"/>
      <c r="W806" s="2"/>
      <c r="X806" s="2"/>
      <c r="Y806" s="2"/>
    </row>
    <row r="807" spans="1:25" s="1" customFormat="1" x14ac:dyDescent="0.25">
      <c r="A807" s="5" t="s">
        <v>0</v>
      </c>
      <c r="B807" s="4">
        <v>156</v>
      </c>
      <c r="C807" s="33">
        <v>6</v>
      </c>
      <c r="D807" s="33">
        <v>9.5</v>
      </c>
      <c r="E807" s="33">
        <v>12</v>
      </c>
      <c r="F807" s="20"/>
      <c r="G807" s="20"/>
      <c r="H807" s="20"/>
      <c r="I807" s="20"/>
      <c r="J807" s="20"/>
      <c r="K807" s="20"/>
      <c r="L807" s="20"/>
      <c r="M807" s="20"/>
      <c r="N807" s="20"/>
      <c r="O807" s="2"/>
      <c r="P807" s="2"/>
      <c r="Q807" s="2"/>
      <c r="R807" s="2"/>
      <c r="S807" s="2"/>
      <c r="T807" s="2"/>
      <c r="U807" s="2"/>
      <c r="V807" s="2"/>
      <c r="W807" s="2"/>
      <c r="X807" s="2"/>
      <c r="Y807" s="2"/>
    </row>
    <row r="808" spans="1:25" s="1" customFormat="1" x14ac:dyDescent="0.25">
      <c r="C808" s="18"/>
      <c r="D808" s="18"/>
      <c r="E808" s="18"/>
      <c r="F808" s="18"/>
      <c r="G808" s="18"/>
      <c r="H808" s="18"/>
      <c r="I808" s="18"/>
      <c r="J808" s="18"/>
      <c r="K808" s="18"/>
      <c r="L808" s="18"/>
      <c r="M808" s="18"/>
      <c r="N808" s="18"/>
    </row>
    <row r="809" spans="1:25" s="1" customFormat="1" x14ac:dyDescent="0.25">
      <c r="A809" s="1" t="s">
        <v>354</v>
      </c>
      <c r="C809" s="18"/>
      <c r="D809" s="18"/>
      <c r="E809" s="18"/>
      <c r="F809" s="18"/>
      <c r="G809" s="18"/>
      <c r="H809" s="18"/>
      <c r="I809" s="18"/>
      <c r="J809" s="18"/>
      <c r="K809" s="18"/>
      <c r="L809" s="18"/>
      <c r="M809" s="18"/>
      <c r="N809" s="18"/>
    </row>
    <row r="810" spans="1:25" s="1" customFormat="1" x14ac:dyDescent="0.25">
      <c r="C810" s="18"/>
      <c r="D810" s="18"/>
      <c r="E810" s="18"/>
      <c r="F810" s="18"/>
      <c r="G810" s="18"/>
      <c r="H810" s="18"/>
      <c r="I810" s="18"/>
      <c r="J810" s="18"/>
      <c r="K810" s="18"/>
      <c r="L810" s="18"/>
      <c r="M810" s="18"/>
      <c r="N810" s="18"/>
    </row>
    <row r="811" spans="1:25" s="1" customFormat="1" x14ac:dyDescent="0.25">
      <c r="A811" s="7" t="s">
        <v>16</v>
      </c>
      <c r="B811" s="7" t="s">
        <v>15</v>
      </c>
      <c r="C811" s="10" t="s">
        <v>75</v>
      </c>
      <c r="D811" s="10" t="s">
        <v>74</v>
      </c>
      <c r="E811" s="10" t="s">
        <v>73</v>
      </c>
      <c r="F811" s="9"/>
      <c r="G811" s="9"/>
      <c r="H811" s="9"/>
      <c r="I811" s="9"/>
      <c r="J811" s="9"/>
      <c r="K811" s="9"/>
      <c r="L811" s="9"/>
      <c r="M811" s="9"/>
      <c r="N811" s="9"/>
      <c r="O811" s="9"/>
      <c r="P811" s="9"/>
      <c r="Q811" s="9"/>
      <c r="R811" s="9"/>
      <c r="S811" s="9"/>
      <c r="T811" s="9"/>
      <c r="U811" s="9"/>
      <c r="V811" s="9"/>
      <c r="W811" s="9"/>
      <c r="X811" s="9"/>
      <c r="Y811" s="9"/>
    </row>
    <row r="812" spans="1:25" s="1" customFormat="1" x14ac:dyDescent="0.25">
      <c r="A812" s="6" t="s">
        <v>11</v>
      </c>
      <c r="B812" s="4">
        <v>487</v>
      </c>
      <c r="C812" s="33">
        <v>2</v>
      </c>
      <c r="D812" s="33">
        <v>3</v>
      </c>
      <c r="E812" s="33">
        <v>5</v>
      </c>
      <c r="F812" s="20"/>
      <c r="G812" s="20"/>
      <c r="H812" s="20"/>
      <c r="I812" s="20"/>
      <c r="J812" s="20"/>
      <c r="K812" s="20"/>
      <c r="L812" s="20"/>
      <c r="M812" s="20"/>
      <c r="N812" s="20"/>
      <c r="O812" s="2"/>
      <c r="P812" s="2"/>
      <c r="Q812" s="2"/>
      <c r="R812" s="2"/>
      <c r="S812" s="2"/>
      <c r="T812" s="2"/>
      <c r="U812" s="2"/>
      <c r="V812" s="2"/>
      <c r="W812" s="2"/>
      <c r="X812" s="2"/>
      <c r="Y812" s="2"/>
    </row>
    <row r="813" spans="1:25" s="1" customFormat="1" x14ac:dyDescent="0.25">
      <c r="A813" s="5" t="s">
        <v>10</v>
      </c>
      <c r="B813" s="4">
        <v>181</v>
      </c>
      <c r="C813" s="33">
        <v>2</v>
      </c>
      <c r="D813" s="33">
        <v>3</v>
      </c>
      <c r="E813" s="33">
        <v>5</v>
      </c>
      <c r="F813" s="20"/>
      <c r="G813" s="20"/>
      <c r="H813" s="20"/>
      <c r="I813" s="20"/>
      <c r="J813" s="20"/>
      <c r="K813" s="20"/>
      <c r="L813" s="20"/>
      <c r="M813" s="20"/>
      <c r="N813" s="20"/>
      <c r="O813" s="2"/>
      <c r="P813" s="2"/>
      <c r="Q813" s="2"/>
      <c r="R813" s="2"/>
      <c r="S813" s="2"/>
      <c r="T813" s="2"/>
      <c r="U813" s="2"/>
      <c r="V813" s="2"/>
      <c r="W813" s="2"/>
      <c r="X813" s="2"/>
      <c r="Y813" s="2"/>
    </row>
    <row r="814" spans="1:25" s="1" customFormat="1" x14ac:dyDescent="0.25">
      <c r="A814" s="5" t="s">
        <v>9</v>
      </c>
      <c r="B814" s="4">
        <v>128</v>
      </c>
      <c r="C814" s="33">
        <v>2</v>
      </c>
      <c r="D814" s="33">
        <v>3</v>
      </c>
      <c r="E814" s="33">
        <v>5</v>
      </c>
      <c r="F814" s="20"/>
      <c r="G814" s="20"/>
      <c r="H814" s="20"/>
      <c r="I814" s="20"/>
      <c r="J814" s="20"/>
      <c r="K814" s="20"/>
      <c r="L814" s="20"/>
      <c r="M814" s="20"/>
      <c r="N814" s="20"/>
      <c r="O814" s="2"/>
      <c r="P814" s="2"/>
      <c r="Q814" s="2"/>
      <c r="R814" s="2"/>
      <c r="S814" s="2"/>
      <c r="T814" s="2"/>
      <c r="U814" s="2"/>
      <c r="V814" s="2"/>
      <c r="W814" s="2"/>
      <c r="X814" s="2"/>
      <c r="Y814" s="2"/>
    </row>
    <row r="815" spans="1:25" s="1" customFormat="1" x14ac:dyDescent="0.25">
      <c r="A815" s="5" t="s">
        <v>8</v>
      </c>
      <c r="B815" s="4">
        <v>72</v>
      </c>
      <c r="C815" s="33">
        <v>2</v>
      </c>
      <c r="D815" s="33">
        <v>3</v>
      </c>
      <c r="E815" s="33">
        <v>5.25</v>
      </c>
      <c r="F815" s="20"/>
      <c r="G815" s="20"/>
      <c r="H815" s="20"/>
      <c r="I815" s="20"/>
      <c r="J815" s="20"/>
      <c r="K815" s="20"/>
      <c r="L815" s="20"/>
      <c r="M815" s="20"/>
      <c r="N815" s="20"/>
      <c r="O815" s="2"/>
      <c r="P815" s="2"/>
      <c r="Q815" s="2"/>
      <c r="R815" s="2"/>
      <c r="S815" s="2"/>
      <c r="T815" s="2"/>
      <c r="U815" s="2"/>
      <c r="V815" s="2"/>
      <c r="W815" s="2"/>
      <c r="X815" s="2"/>
      <c r="Y815" s="2"/>
    </row>
    <row r="816" spans="1:25" s="1" customFormat="1" x14ac:dyDescent="0.25">
      <c r="A816" s="5" t="s">
        <v>7</v>
      </c>
      <c r="B816" s="4">
        <v>37</v>
      </c>
      <c r="C816" s="33">
        <v>2</v>
      </c>
      <c r="D816" s="33">
        <v>3</v>
      </c>
      <c r="E816" s="33">
        <v>4</v>
      </c>
      <c r="F816" s="20"/>
      <c r="G816" s="20"/>
      <c r="H816" s="20"/>
      <c r="I816" s="20"/>
      <c r="J816" s="20"/>
      <c r="K816" s="20"/>
      <c r="L816" s="20"/>
      <c r="M816" s="20"/>
      <c r="N816" s="20"/>
      <c r="O816" s="2"/>
      <c r="P816" s="2"/>
      <c r="Q816" s="2"/>
      <c r="R816" s="2"/>
      <c r="S816" s="2"/>
      <c r="T816" s="2"/>
      <c r="U816" s="2"/>
      <c r="V816" s="2"/>
      <c r="W816" s="2"/>
      <c r="X816" s="2"/>
      <c r="Y816" s="2"/>
    </row>
    <row r="817" spans="1:25" s="1" customFormat="1" x14ac:dyDescent="0.25">
      <c r="A817" s="5" t="s">
        <v>6</v>
      </c>
      <c r="B817" s="4">
        <v>69</v>
      </c>
      <c r="C817" s="33">
        <v>2</v>
      </c>
      <c r="D817" s="33">
        <v>3</v>
      </c>
      <c r="E817" s="33">
        <v>5</v>
      </c>
      <c r="F817" s="20"/>
      <c r="G817" s="20"/>
      <c r="H817" s="20"/>
      <c r="I817" s="20"/>
      <c r="J817" s="20"/>
      <c r="K817" s="20"/>
      <c r="L817" s="20"/>
      <c r="M817" s="20"/>
      <c r="N817" s="20"/>
      <c r="O817" s="2"/>
      <c r="P817" s="2"/>
      <c r="Q817" s="2"/>
      <c r="R817" s="2"/>
      <c r="S817" s="2"/>
      <c r="T817" s="2"/>
      <c r="U817" s="2"/>
      <c r="V817" s="2"/>
      <c r="W817" s="2"/>
      <c r="X817" s="2"/>
      <c r="Y817" s="2"/>
    </row>
    <row r="818" spans="1:25" s="1" customFormat="1" x14ac:dyDescent="0.25">
      <c r="A818" s="5" t="s">
        <v>5</v>
      </c>
      <c r="B818" s="4">
        <v>213</v>
      </c>
      <c r="C818" s="33">
        <v>2</v>
      </c>
      <c r="D818" s="33">
        <v>3</v>
      </c>
      <c r="E818" s="33">
        <v>5</v>
      </c>
      <c r="F818" s="20"/>
      <c r="G818" s="20"/>
      <c r="H818" s="20"/>
      <c r="I818" s="20"/>
      <c r="J818" s="20"/>
      <c r="K818" s="20"/>
      <c r="L818" s="20"/>
      <c r="M818" s="20"/>
      <c r="N818" s="20"/>
      <c r="O818" s="2"/>
      <c r="P818" s="2"/>
      <c r="Q818" s="2"/>
      <c r="R818" s="2"/>
      <c r="S818" s="2"/>
      <c r="T818" s="2"/>
      <c r="U818" s="2"/>
      <c r="V818" s="2"/>
      <c r="W818" s="2"/>
      <c r="X818" s="2"/>
      <c r="Y818" s="2"/>
    </row>
    <row r="819" spans="1:25" s="1" customFormat="1" x14ac:dyDescent="0.25">
      <c r="A819" s="5" t="s">
        <v>4</v>
      </c>
      <c r="B819" s="4">
        <v>259</v>
      </c>
      <c r="C819" s="33">
        <v>2</v>
      </c>
      <c r="D819" s="33">
        <v>3</v>
      </c>
      <c r="E819" s="33">
        <v>4</v>
      </c>
      <c r="F819" s="20"/>
      <c r="G819" s="20"/>
      <c r="H819" s="20"/>
      <c r="I819" s="20"/>
      <c r="J819" s="20"/>
      <c r="K819" s="20"/>
      <c r="L819" s="20"/>
      <c r="M819" s="20"/>
      <c r="N819" s="20"/>
      <c r="O819" s="2"/>
      <c r="P819" s="2"/>
      <c r="Q819" s="2"/>
      <c r="R819" s="2"/>
      <c r="S819" s="2"/>
      <c r="T819" s="2"/>
      <c r="U819" s="2"/>
      <c r="V819" s="2"/>
      <c r="W819" s="2"/>
      <c r="X819" s="2"/>
      <c r="Y819" s="2"/>
    </row>
    <row r="820" spans="1:25" s="1" customFormat="1" x14ac:dyDescent="0.25">
      <c r="A820" s="5" t="s">
        <v>3</v>
      </c>
      <c r="B820" s="4">
        <v>123</v>
      </c>
      <c r="C820" s="33">
        <v>2</v>
      </c>
      <c r="D820" s="33">
        <v>3</v>
      </c>
      <c r="E820" s="33">
        <v>5</v>
      </c>
      <c r="F820" s="20"/>
      <c r="G820" s="20"/>
      <c r="H820" s="20"/>
      <c r="I820" s="20"/>
      <c r="J820" s="20"/>
      <c r="K820" s="20"/>
      <c r="L820" s="20"/>
      <c r="M820" s="20"/>
      <c r="N820" s="20"/>
      <c r="O820" s="2"/>
      <c r="P820" s="2"/>
      <c r="Q820" s="2"/>
      <c r="R820" s="2"/>
      <c r="S820" s="2"/>
      <c r="T820" s="2"/>
      <c r="U820" s="2"/>
      <c r="V820" s="2"/>
      <c r="W820" s="2"/>
      <c r="X820" s="2"/>
      <c r="Y820" s="2"/>
    </row>
    <row r="821" spans="1:25" s="1" customFormat="1" x14ac:dyDescent="0.25">
      <c r="A821" s="5" t="s">
        <v>2</v>
      </c>
      <c r="B821" s="4">
        <v>197</v>
      </c>
      <c r="C821" s="33">
        <v>2</v>
      </c>
      <c r="D821" s="33">
        <v>3</v>
      </c>
      <c r="E821" s="33">
        <v>5</v>
      </c>
      <c r="F821" s="20"/>
      <c r="G821" s="20"/>
      <c r="H821" s="20"/>
      <c r="I821" s="20"/>
      <c r="J821" s="20"/>
      <c r="K821" s="20"/>
      <c r="L821" s="20"/>
      <c r="M821" s="20"/>
      <c r="N821" s="20"/>
      <c r="O821" s="2"/>
      <c r="P821" s="2"/>
      <c r="Q821" s="2"/>
      <c r="R821" s="2"/>
      <c r="S821" s="2"/>
      <c r="T821" s="2"/>
      <c r="U821" s="2"/>
      <c r="V821" s="2"/>
      <c r="W821" s="2"/>
      <c r="X821" s="2"/>
      <c r="Y821" s="2"/>
    </row>
    <row r="822" spans="1:25" s="1" customFormat="1" x14ac:dyDescent="0.25">
      <c r="A822" s="5" t="s">
        <v>1</v>
      </c>
      <c r="B822" s="4">
        <v>60</v>
      </c>
      <c r="C822" s="33">
        <v>2</v>
      </c>
      <c r="D822" s="33">
        <v>2.5</v>
      </c>
      <c r="E822" s="33">
        <v>4</v>
      </c>
      <c r="F822" s="20"/>
      <c r="G822" s="20"/>
      <c r="H822" s="20"/>
      <c r="I822" s="20"/>
      <c r="J822" s="20"/>
      <c r="K822" s="20"/>
      <c r="L822" s="20"/>
      <c r="M822" s="20"/>
      <c r="N822" s="20"/>
      <c r="O822" s="2"/>
      <c r="P822" s="2"/>
      <c r="Q822" s="2"/>
      <c r="R822" s="2"/>
      <c r="S822" s="2"/>
      <c r="T822" s="2"/>
      <c r="U822" s="2"/>
      <c r="V822" s="2"/>
      <c r="W822" s="2"/>
      <c r="X822" s="2"/>
      <c r="Y822" s="2"/>
    </row>
    <row r="823" spans="1:25" s="1" customFormat="1" x14ac:dyDescent="0.25">
      <c r="A823" s="5" t="s">
        <v>0</v>
      </c>
      <c r="B823" s="4">
        <v>97</v>
      </c>
      <c r="C823" s="33">
        <v>2</v>
      </c>
      <c r="D823" s="33">
        <v>3</v>
      </c>
      <c r="E823" s="33">
        <v>5</v>
      </c>
      <c r="F823" s="20"/>
      <c r="G823" s="20"/>
      <c r="H823" s="20"/>
      <c r="I823" s="20"/>
      <c r="J823" s="20"/>
      <c r="K823" s="20"/>
      <c r="L823" s="20"/>
      <c r="M823" s="20"/>
      <c r="N823" s="20"/>
      <c r="O823" s="2"/>
      <c r="P823" s="2"/>
      <c r="Q823" s="2"/>
      <c r="R823" s="2"/>
      <c r="S823" s="2"/>
      <c r="T823" s="2"/>
      <c r="U823" s="2"/>
      <c r="V823" s="2"/>
      <c r="W823" s="2"/>
      <c r="X823" s="2"/>
      <c r="Y823" s="2"/>
    </row>
    <row r="824" spans="1:25" s="1" customFormat="1" x14ac:dyDescent="0.25">
      <c r="C824" s="18"/>
      <c r="D824" s="18"/>
      <c r="E824" s="18"/>
      <c r="F824" s="18"/>
      <c r="G824" s="18"/>
      <c r="H824" s="18"/>
      <c r="I824" s="18"/>
      <c r="J824" s="18"/>
      <c r="K824" s="18"/>
      <c r="L824" s="18"/>
      <c r="M824" s="18"/>
      <c r="N824" s="18"/>
    </row>
    <row r="825" spans="1:25" s="1" customFormat="1" x14ac:dyDescent="0.25">
      <c r="A825" s="1" t="s">
        <v>355</v>
      </c>
      <c r="C825" s="18"/>
      <c r="D825" s="18"/>
      <c r="E825" s="18"/>
      <c r="F825" s="18"/>
      <c r="G825" s="18"/>
      <c r="H825" s="18"/>
      <c r="I825" s="18"/>
      <c r="J825" s="18"/>
      <c r="K825" s="18"/>
      <c r="L825" s="18"/>
      <c r="M825" s="18"/>
      <c r="N825" s="18"/>
    </row>
    <row r="826" spans="1:25" s="1" customFormat="1" x14ac:dyDescent="0.25">
      <c r="C826" s="18"/>
      <c r="D826" s="18"/>
      <c r="E826" s="18"/>
      <c r="F826" s="18"/>
      <c r="G826" s="18"/>
      <c r="H826" s="18"/>
      <c r="I826" s="18"/>
      <c r="J826" s="18"/>
      <c r="K826" s="18"/>
      <c r="L826" s="18"/>
      <c r="M826" s="18"/>
      <c r="N826" s="18"/>
    </row>
    <row r="827" spans="1:25" s="1" customFormat="1" x14ac:dyDescent="0.25">
      <c r="A827" s="7" t="s">
        <v>16</v>
      </c>
      <c r="B827" s="7" t="s">
        <v>15</v>
      </c>
      <c r="C827" s="10" t="s">
        <v>14</v>
      </c>
      <c r="D827" s="10" t="s">
        <v>43</v>
      </c>
      <c r="E827" s="9"/>
      <c r="F827" s="9"/>
      <c r="G827" s="9"/>
      <c r="H827" s="9"/>
      <c r="I827" s="9"/>
      <c r="J827" s="9"/>
      <c r="K827" s="9"/>
      <c r="L827" s="9"/>
      <c r="M827" s="9"/>
      <c r="N827" s="9"/>
      <c r="O827" s="8"/>
      <c r="P827" s="8"/>
      <c r="Q827" s="8"/>
      <c r="R827" s="8"/>
      <c r="S827" s="8"/>
      <c r="T827" s="8"/>
      <c r="U827" s="8"/>
      <c r="V827" s="8"/>
      <c r="W827" s="8"/>
      <c r="X827" s="8"/>
      <c r="Y827" s="8"/>
    </row>
    <row r="828" spans="1:25" s="1" customFormat="1" x14ac:dyDescent="0.25">
      <c r="A828" s="6" t="s">
        <v>11</v>
      </c>
      <c r="B828" s="4">
        <v>3323</v>
      </c>
      <c r="C828" s="19">
        <v>0.81462533854950347</v>
      </c>
      <c r="D828" s="19">
        <v>0.18537466145049655</v>
      </c>
      <c r="E828" s="20"/>
      <c r="F828" s="20"/>
      <c r="G828" s="20"/>
      <c r="H828" s="20"/>
      <c r="I828" s="20"/>
      <c r="J828" s="20"/>
      <c r="K828" s="20"/>
      <c r="L828" s="20"/>
      <c r="M828" s="20"/>
      <c r="N828" s="20"/>
      <c r="O828" s="2"/>
      <c r="P828" s="2"/>
      <c r="Q828" s="2"/>
      <c r="R828" s="2"/>
      <c r="S828" s="2"/>
      <c r="T828" s="2"/>
      <c r="U828" s="2"/>
      <c r="V828" s="2"/>
      <c r="W828" s="2"/>
      <c r="X828" s="2"/>
      <c r="Y828" s="2"/>
    </row>
    <row r="829" spans="1:25" s="1" customFormat="1" x14ac:dyDescent="0.25">
      <c r="A829" s="5" t="s">
        <v>10</v>
      </c>
      <c r="B829" s="4">
        <v>1230</v>
      </c>
      <c r="C829" s="19">
        <v>0.79512195121951224</v>
      </c>
      <c r="D829" s="19">
        <v>0.20487804878048779</v>
      </c>
      <c r="E829" s="20"/>
      <c r="F829" s="20"/>
      <c r="G829" s="20"/>
      <c r="H829" s="20"/>
      <c r="I829" s="20"/>
      <c r="J829" s="20"/>
      <c r="K829" s="20"/>
      <c r="L829" s="20"/>
      <c r="M829" s="20"/>
      <c r="N829" s="20"/>
      <c r="O829" s="2"/>
      <c r="P829" s="2"/>
      <c r="Q829" s="2"/>
      <c r="R829" s="2"/>
      <c r="S829" s="2"/>
      <c r="T829" s="2"/>
      <c r="U829" s="2"/>
      <c r="V829" s="2"/>
      <c r="W829" s="2"/>
      <c r="X829" s="2"/>
      <c r="Y829" s="2"/>
    </row>
    <row r="830" spans="1:25" s="1" customFormat="1" x14ac:dyDescent="0.25">
      <c r="A830" s="5" t="s">
        <v>9</v>
      </c>
      <c r="B830" s="4">
        <v>570</v>
      </c>
      <c r="C830" s="19">
        <v>0.77719298245614032</v>
      </c>
      <c r="D830" s="19">
        <v>0.22280701754385965</v>
      </c>
      <c r="E830" s="20"/>
      <c r="F830" s="20"/>
      <c r="G830" s="20"/>
      <c r="H830" s="20"/>
      <c r="I830" s="20"/>
      <c r="J830" s="20"/>
      <c r="K830" s="20"/>
      <c r="L830" s="20"/>
      <c r="M830" s="20"/>
      <c r="N830" s="20"/>
      <c r="O830" s="2"/>
      <c r="P830" s="2"/>
      <c r="Q830" s="2"/>
      <c r="R830" s="2"/>
      <c r="S830" s="2"/>
      <c r="T830" s="2"/>
      <c r="U830" s="2"/>
      <c r="V830" s="2"/>
      <c r="W830" s="2"/>
      <c r="X830" s="2"/>
      <c r="Y830" s="2"/>
    </row>
    <row r="831" spans="1:25" s="1" customFormat="1" x14ac:dyDescent="0.25">
      <c r="A831" s="5" t="s">
        <v>8</v>
      </c>
      <c r="B831" s="4">
        <v>655</v>
      </c>
      <c r="C831" s="19">
        <v>0.80763358778625949</v>
      </c>
      <c r="D831" s="19">
        <v>0.19236641221374046</v>
      </c>
      <c r="E831" s="20"/>
      <c r="F831" s="20"/>
      <c r="G831" s="20"/>
      <c r="H831" s="20"/>
      <c r="I831" s="20"/>
      <c r="J831" s="20"/>
      <c r="K831" s="20"/>
      <c r="L831" s="20"/>
      <c r="M831" s="20"/>
      <c r="N831" s="20"/>
      <c r="O831" s="2"/>
      <c r="P831" s="2"/>
      <c r="Q831" s="2"/>
      <c r="R831" s="2"/>
      <c r="S831" s="2"/>
      <c r="T831" s="2"/>
      <c r="U831" s="2"/>
      <c r="V831" s="2"/>
      <c r="W831" s="2"/>
      <c r="X831" s="2"/>
      <c r="Y831" s="2"/>
    </row>
    <row r="832" spans="1:25" s="1" customFormat="1" x14ac:dyDescent="0.25">
      <c r="A832" s="5" t="s">
        <v>7</v>
      </c>
      <c r="B832" s="4">
        <v>383</v>
      </c>
      <c r="C832" s="19">
        <v>0.83289817232375984</v>
      </c>
      <c r="D832" s="19">
        <v>0.16710182767624021</v>
      </c>
      <c r="E832" s="20"/>
      <c r="F832" s="20"/>
      <c r="G832" s="20"/>
      <c r="H832" s="20"/>
      <c r="I832" s="20"/>
      <c r="J832" s="20"/>
      <c r="K832" s="20"/>
      <c r="L832" s="20"/>
      <c r="M832" s="20"/>
      <c r="N832" s="20"/>
      <c r="O832" s="2"/>
      <c r="P832" s="2"/>
      <c r="Q832" s="2"/>
      <c r="R832" s="2"/>
      <c r="S832" s="2"/>
      <c r="T832" s="2"/>
      <c r="U832" s="2"/>
      <c r="V832" s="2"/>
      <c r="W832" s="2"/>
      <c r="X832" s="2"/>
      <c r="Y832" s="2"/>
    </row>
    <row r="833" spans="1:25" s="1" customFormat="1" x14ac:dyDescent="0.25">
      <c r="A833" s="5" t="s">
        <v>6</v>
      </c>
      <c r="B833" s="4">
        <v>485</v>
      </c>
      <c r="C833" s="19">
        <v>0.90309278350515465</v>
      </c>
      <c r="D833" s="19">
        <v>9.6907216494845363E-2</v>
      </c>
      <c r="E833" s="20"/>
      <c r="F833" s="20"/>
      <c r="G833" s="20"/>
      <c r="H833" s="20"/>
      <c r="I833" s="20"/>
      <c r="J833" s="20"/>
      <c r="K833" s="20"/>
      <c r="L833" s="20"/>
      <c r="M833" s="20"/>
      <c r="N833" s="20"/>
      <c r="O833" s="2"/>
      <c r="P833" s="2"/>
      <c r="Q833" s="2"/>
      <c r="R833" s="2"/>
      <c r="S833" s="2"/>
      <c r="T833" s="2"/>
      <c r="U833" s="2"/>
      <c r="V833" s="2"/>
      <c r="W833" s="2"/>
      <c r="X833" s="2"/>
      <c r="Y833" s="2"/>
    </row>
    <row r="834" spans="1:25" s="1" customFormat="1" x14ac:dyDescent="0.25">
      <c r="A834" s="5" t="s">
        <v>5</v>
      </c>
      <c r="B834" s="4">
        <v>1865</v>
      </c>
      <c r="C834" s="19">
        <v>0.7378016085790885</v>
      </c>
      <c r="D834" s="19">
        <v>0.2621983914209115</v>
      </c>
      <c r="E834" s="20"/>
      <c r="F834" s="20"/>
      <c r="G834" s="20"/>
      <c r="H834" s="20"/>
      <c r="I834" s="20"/>
      <c r="J834" s="20"/>
      <c r="K834" s="20"/>
      <c r="L834" s="20"/>
      <c r="M834" s="20"/>
      <c r="N834" s="20"/>
      <c r="O834" s="2"/>
      <c r="P834" s="2"/>
      <c r="Q834" s="2"/>
      <c r="R834" s="2"/>
      <c r="S834" s="2"/>
      <c r="T834" s="2"/>
      <c r="U834" s="2"/>
      <c r="V834" s="2"/>
      <c r="W834" s="2"/>
      <c r="X834" s="2"/>
      <c r="Y834" s="2"/>
    </row>
    <row r="835" spans="1:25" s="1" customFormat="1" x14ac:dyDescent="0.25">
      <c r="A835" s="5" t="s">
        <v>4</v>
      </c>
      <c r="B835" s="4">
        <v>1366</v>
      </c>
      <c r="C835" s="19">
        <v>0.91434846266471448</v>
      </c>
      <c r="D835" s="19">
        <v>8.5651537335285508E-2</v>
      </c>
      <c r="E835" s="20"/>
      <c r="F835" s="20"/>
      <c r="G835" s="20"/>
      <c r="H835" s="20"/>
      <c r="I835" s="20"/>
      <c r="J835" s="20"/>
      <c r="K835" s="20"/>
      <c r="L835" s="20"/>
      <c r="M835" s="20"/>
      <c r="N835" s="20"/>
      <c r="O835" s="2"/>
      <c r="P835" s="2"/>
      <c r="Q835" s="2"/>
      <c r="R835" s="2"/>
      <c r="S835" s="2"/>
      <c r="T835" s="2"/>
      <c r="U835" s="2"/>
      <c r="V835" s="2"/>
      <c r="W835" s="2"/>
      <c r="X835" s="2"/>
      <c r="Y835" s="2"/>
    </row>
    <row r="836" spans="1:25" s="1" customFormat="1" x14ac:dyDescent="0.25">
      <c r="A836" s="5" t="s">
        <v>3</v>
      </c>
      <c r="B836" s="4">
        <v>848</v>
      </c>
      <c r="C836" s="19">
        <v>0.77358490566037741</v>
      </c>
      <c r="D836" s="19">
        <v>0.22641509433962265</v>
      </c>
      <c r="E836" s="20"/>
      <c r="F836" s="20"/>
      <c r="G836" s="20"/>
      <c r="H836" s="20"/>
      <c r="I836" s="20"/>
      <c r="J836" s="20"/>
      <c r="K836" s="20"/>
      <c r="L836" s="20"/>
      <c r="M836" s="20"/>
      <c r="N836" s="20"/>
      <c r="O836" s="2"/>
      <c r="P836" s="2"/>
      <c r="Q836" s="2"/>
      <c r="R836" s="2"/>
      <c r="S836" s="2"/>
      <c r="T836" s="2"/>
      <c r="U836" s="2"/>
      <c r="V836" s="2"/>
      <c r="W836" s="2"/>
      <c r="X836" s="2"/>
      <c r="Y836" s="2"/>
    </row>
    <row r="837" spans="1:25" s="1" customFormat="1" x14ac:dyDescent="0.25">
      <c r="A837" s="5" t="s">
        <v>2</v>
      </c>
      <c r="B837" s="4">
        <v>1372</v>
      </c>
      <c r="C837" s="19">
        <v>0.83090379008746351</v>
      </c>
      <c r="D837" s="19">
        <v>0.16909620991253643</v>
      </c>
      <c r="E837" s="20"/>
      <c r="F837" s="20"/>
      <c r="G837" s="20"/>
      <c r="H837" s="20"/>
      <c r="I837" s="20"/>
      <c r="J837" s="20"/>
      <c r="K837" s="20"/>
      <c r="L837" s="20"/>
      <c r="M837" s="20"/>
      <c r="N837" s="20"/>
      <c r="O837" s="2"/>
      <c r="P837" s="2"/>
      <c r="Q837" s="2"/>
      <c r="R837" s="2"/>
      <c r="S837" s="2"/>
      <c r="T837" s="2"/>
      <c r="U837" s="2"/>
      <c r="V837" s="2"/>
      <c r="W837" s="2"/>
      <c r="X837" s="2"/>
      <c r="Y837" s="2"/>
    </row>
    <row r="838" spans="1:25" s="1" customFormat="1" x14ac:dyDescent="0.25">
      <c r="A838" s="5" t="s">
        <v>1</v>
      </c>
      <c r="B838" s="4">
        <v>410</v>
      </c>
      <c r="C838" s="19">
        <v>0.80975609756097566</v>
      </c>
      <c r="D838" s="19">
        <v>0.19024390243902439</v>
      </c>
      <c r="E838" s="20"/>
      <c r="F838" s="20"/>
      <c r="G838" s="20"/>
      <c r="H838" s="20"/>
      <c r="I838" s="20"/>
      <c r="J838" s="20"/>
      <c r="K838" s="20"/>
      <c r="L838" s="20"/>
      <c r="M838" s="20"/>
      <c r="N838" s="20"/>
      <c r="O838" s="2"/>
      <c r="P838" s="2"/>
      <c r="Q838" s="2"/>
      <c r="R838" s="2"/>
      <c r="S838" s="2"/>
      <c r="T838" s="2"/>
      <c r="U838" s="2"/>
      <c r="V838" s="2"/>
      <c r="W838" s="2"/>
      <c r="X838" s="2"/>
      <c r="Y838" s="2"/>
    </row>
    <row r="839" spans="1:25" s="1" customFormat="1" x14ac:dyDescent="0.25">
      <c r="A839" s="5" t="s">
        <v>0</v>
      </c>
      <c r="B839" s="4">
        <v>651</v>
      </c>
      <c r="C839" s="19">
        <v>0.83563748079877109</v>
      </c>
      <c r="D839" s="19">
        <v>0.16436251920122888</v>
      </c>
      <c r="E839" s="20"/>
      <c r="F839" s="20"/>
      <c r="G839" s="20"/>
      <c r="H839" s="20"/>
      <c r="I839" s="20"/>
      <c r="J839" s="20"/>
      <c r="K839" s="20"/>
      <c r="L839" s="20"/>
      <c r="M839" s="20"/>
      <c r="N839" s="20"/>
      <c r="O839" s="2"/>
      <c r="P839" s="2"/>
      <c r="Q839" s="2"/>
      <c r="R839" s="2"/>
      <c r="S839" s="2"/>
      <c r="T839" s="2"/>
      <c r="U839" s="2"/>
      <c r="V839" s="2"/>
      <c r="W839" s="2"/>
      <c r="X839" s="2"/>
      <c r="Y839" s="2"/>
    </row>
    <row r="840" spans="1:25" s="1" customFormat="1" x14ac:dyDescent="0.25">
      <c r="C840" s="18"/>
      <c r="D840" s="18"/>
      <c r="E840" s="18"/>
      <c r="F840" s="18"/>
      <c r="G840" s="18"/>
      <c r="H840" s="18"/>
      <c r="I840" s="18"/>
      <c r="J840" s="18"/>
      <c r="K840" s="18"/>
      <c r="L840" s="18"/>
      <c r="M840" s="18"/>
      <c r="N840" s="18"/>
    </row>
    <row r="841" spans="1:25" s="1" customFormat="1" x14ac:dyDescent="0.25">
      <c r="A841" s="1" t="s">
        <v>356</v>
      </c>
      <c r="C841" s="18"/>
      <c r="D841" s="18"/>
      <c r="E841" s="18"/>
      <c r="F841" s="18"/>
      <c r="G841" s="18"/>
      <c r="H841" s="18"/>
      <c r="I841" s="18"/>
      <c r="J841" s="18"/>
      <c r="K841" s="18"/>
      <c r="L841" s="18"/>
      <c r="M841" s="18"/>
      <c r="N841" s="18"/>
    </row>
    <row r="842" spans="1:25" s="1" customFormat="1" x14ac:dyDescent="0.25">
      <c r="C842" s="18"/>
      <c r="D842" s="18"/>
      <c r="E842" s="18"/>
      <c r="F842" s="18"/>
      <c r="G842" s="18"/>
      <c r="H842" s="18"/>
      <c r="I842" s="18"/>
      <c r="J842" s="18"/>
      <c r="K842" s="18"/>
      <c r="L842" s="18"/>
      <c r="M842" s="18"/>
      <c r="N842" s="18"/>
    </row>
    <row r="843" spans="1:25" s="1" customFormat="1" x14ac:dyDescent="0.25">
      <c r="A843" s="7" t="s">
        <v>16</v>
      </c>
      <c r="B843" s="7" t="s">
        <v>15</v>
      </c>
      <c r="C843" s="10" t="s">
        <v>14</v>
      </c>
      <c r="D843" s="10" t="s">
        <v>43</v>
      </c>
      <c r="E843" s="9"/>
      <c r="F843" s="9"/>
      <c r="G843" s="9"/>
      <c r="H843" s="9"/>
      <c r="I843" s="9"/>
      <c r="J843" s="9"/>
      <c r="K843" s="9"/>
      <c r="L843" s="9"/>
      <c r="M843" s="9"/>
      <c r="N843" s="9"/>
      <c r="O843" s="8"/>
      <c r="P843" s="8"/>
      <c r="Q843" s="8"/>
      <c r="R843" s="8"/>
      <c r="S843" s="8"/>
      <c r="T843" s="8"/>
      <c r="U843" s="8"/>
      <c r="V843" s="8"/>
      <c r="W843" s="8"/>
      <c r="X843" s="8"/>
      <c r="Y843" s="8"/>
    </row>
    <row r="844" spans="1:25" s="1" customFormat="1" x14ac:dyDescent="0.25">
      <c r="A844" s="6" t="s">
        <v>11</v>
      </c>
      <c r="B844" s="4">
        <v>2468</v>
      </c>
      <c r="C844" s="19">
        <v>0.8841166936790924</v>
      </c>
      <c r="D844" s="19">
        <v>0.11588330632090761</v>
      </c>
      <c r="E844" s="20"/>
      <c r="F844" s="20"/>
      <c r="G844" s="20"/>
      <c r="H844" s="20"/>
      <c r="I844" s="20"/>
      <c r="J844" s="20"/>
      <c r="K844" s="20"/>
      <c r="L844" s="20"/>
      <c r="M844" s="20"/>
      <c r="N844" s="20"/>
      <c r="O844" s="2"/>
      <c r="P844" s="2"/>
      <c r="Q844" s="2"/>
      <c r="R844" s="2"/>
      <c r="S844" s="2"/>
      <c r="T844" s="2"/>
      <c r="U844" s="2"/>
      <c r="V844" s="2"/>
      <c r="W844" s="2"/>
      <c r="X844" s="2"/>
      <c r="Y844" s="2"/>
    </row>
    <row r="845" spans="1:25" s="1" customFormat="1" x14ac:dyDescent="0.25">
      <c r="A845" s="5" t="s">
        <v>10</v>
      </c>
      <c r="B845" s="4">
        <v>930</v>
      </c>
      <c r="C845" s="19">
        <v>0.88709677419354838</v>
      </c>
      <c r="D845" s="19">
        <v>0.11290322580645161</v>
      </c>
      <c r="E845" s="20"/>
      <c r="F845" s="20"/>
      <c r="G845" s="20"/>
      <c r="H845" s="20"/>
      <c r="I845" s="20"/>
      <c r="J845" s="20"/>
      <c r="K845" s="20"/>
      <c r="L845" s="20"/>
      <c r="M845" s="20"/>
      <c r="N845" s="20"/>
      <c r="O845" s="2"/>
      <c r="P845" s="2"/>
      <c r="Q845" s="2"/>
      <c r="R845" s="2"/>
      <c r="S845" s="2"/>
      <c r="T845" s="2"/>
      <c r="U845" s="2"/>
      <c r="V845" s="2"/>
      <c r="W845" s="2"/>
      <c r="X845" s="2"/>
      <c r="Y845" s="2"/>
    </row>
    <row r="846" spans="1:25" s="1" customFormat="1" x14ac:dyDescent="0.25">
      <c r="A846" s="5" t="s">
        <v>9</v>
      </c>
      <c r="B846" s="4">
        <v>391</v>
      </c>
      <c r="C846" s="19">
        <v>0.86700767263427114</v>
      </c>
      <c r="D846" s="19">
        <v>0.13299232736572891</v>
      </c>
      <c r="E846" s="20"/>
      <c r="F846" s="20"/>
      <c r="G846" s="20"/>
      <c r="H846" s="20"/>
      <c r="I846" s="20"/>
      <c r="J846" s="20"/>
      <c r="K846" s="20"/>
      <c r="L846" s="20"/>
      <c r="M846" s="20"/>
      <c r="N846" s="20"/>
      <c r="O846" s="2"/>
      <c r="P846" s="2"/>
      <c r="Q846" s="2"/>
      <c r="R846" s="2"/>
      <c r="S846" s="2"/>
      <c r="T846" s="2"/>
      <c r="U846" s="2"/>
      <c r="V846" s="2"/>
      <c r="W846" s="2"/>
      <c r="X846" s="2"/>
      <c r="Y846" s="2"/>
    </row>
    <row r="847" spans="1:25" s="1" customFormat="1" x14ac:dyDescent="0.25">
      <c r="A847" s="5" t="s">
        <v>8</v>
      </c>
      <c r="B847" s="4">
        <v>470</v>
      </c>
      <c r="C847" s="19">
        <v>0.87872340425531914</v>
      </c>
      <c r="D847" s="19">
        <v>0.12127659574468085</v>
      </c>
      <c r="E847" s="20"/>
      <c r="F847" s="20"/>
      <c r="G847" s="20"/>
      <c r="H847" s="20"/>
      <c r="I847" s="20"/>
      <c r="J847" s="20"/>
      <c r="K847" s="20"/>
      <c r="L847" s="20"/>
      <c r="M847" s="20"/>
      <c r="N847" s="20"/>
      <c r="O847" s="2"/>
      <c r="P847" s="2"/>
      <c r="Q847" s="2"/>
      <c r="R847" s="2"/>
      <c r="S847" s="2"/>
      <c r="T847" s="2"/>
      <c r="U847" s="2"/>
      <c r="V847" s="2"/>
      <c r="W847" s="2"/>
      <c r="X847" s="2"/>
      <c r="Y847" s="2"/>
    </row>
    <row r="848" spans="1:25" s="1" customFormat="1" x14ac:dyDescent="0.25">
      <c r="A848" s="5" t="s">
        <v>7</v>
      </c>
      <c r="B848" s="4">
        <v>297</v>
      </c>
      <c r="C848" s="19">
        <v>0.8922558922558923</v>
      </c>
      <c r="D848" s="19">
        <v>0.10774410774410774</v>
      </c>
      <c r="E848" s="20"/>
      <c r="F848" s="20"/>
      <c r="G848" s="20"/>
      <c r="H848" s="20"/>
      <c r="I848" s="20"/>
      <c r="J848" s="20"/>
      <c r="K848" s="20"/>
      <c r="L848" s="20"/>
      <c r="M848" s="20"/>
      <c r="N848" s="20"/>
      <c r="O848" s="2"/>
      <c r="P848" s="2"/>
      <c r="Q848" s="2"/>
      <c r="R848" s="2"/>
      <c r="S848" s="2"/>
      <c r="T848" s="2"/>
      <c r="U848" s="2"/>
      <c r="V848" s="2"/>
      <c r="W848" s="2"/>
      <c r="X848" s="2"/>
      <c r="Y848" s="2"/>
    </row>
    <row r="849" spans="1:25" s="1" customFormat="1" x14ac:dyDescent="0.25">
      <c r="A849" s="5" t="s">
        <v>6</v>
      </c>
      <c r="B849" s="4">
        <v>380</v>
      </c>
      <c r="C849" s="19">
        <v>0.89473684210526316</v>
      </c>
      <c r="D849" s="19">
        <v>0.10526315789473684</v>
      </c>
      <c r="E849" s="20"/>
      <c r="F849" s="20"/>
      <c r="G849" s="20"/>
      <c r="H849" s="20"/>
      <c r="I849" s="20"/>
      <c r="J849" s="20"/>
      <c r="K849" s="20"/>
      <c r="L849" s="20"/>
      <c r="M849" s="20"/>
      <c r="N849" s="20"/>
      <c r="O849" s="2"/>
      <c r="P849" s="2"/>
      <c r="Q849" s="2"/>
      <c r="R849" s="2"/>
      <c r="S849" s="2"/>
      <c r="T849" s="2"/>
      <c r="U849" s="2"/>
      <c r="V849" s="2"/>
      <c r="W849" s="2"/>
      <c r="X849" s="2"/>
      <c r="Y849" s="2"/>
    </row>
    <row r="850" spans="1:25" s="1" customFormat="1" x14ac:dyDescent="0.25">
      <c r="A850" s="5" t="s">
        <v>5</v>
      </c>
      <c r="B850" s="4">
        <v>1249</v>
      </c>
      <c r="C850" s="19">
        <v>0.87670136108887109</v>
      </c>
      <c r="D850" s="19">
        <v>0.1232986389111289</v>
      </c>
      <c r="E850" s="20"/>
      <c r="F850" s="20"/>
      <c r="G850" s="20"/>
      <c r="H850" s="20"/>
      <c r="I850" s="20"/>
      <c r="J850" s="20"/>
      <c r="K850" s="20"/>
      <c r="L850" s="20"/>
      <c r="M850" s="20"/>
      <c r="N850" s="20"/>
      <c r="O850" s="2"/>
      <c r="P850" s="2"/>
      <c r="Q850" s="2"/>
      <c r="R850" s="2"/>
      <c r="S850" s="2"/>
      <c r="T850" s="2"/>
      <c r="U850" s="2"/>
      <c r="V850" s="2"/>
      <c r="W850" s="2"/>
      <c r="X850" s="2"/>
      <c r="Y850" s="2"/>
    </row>
    <row r="851" spans="1:25" s="1" customFormat="1" x14ac:dyDescent="0.25">
      <c r="A851" s="5" t="s">
        <v>4</v>
      </c>
      <c r="B851" s="4">
        <v>1142</v>
      </c>
      <c r="C851" s="19">
        <v>0.88966725043782835</v>
      </c>
      <c r="D851" s="19">
        <v>0.11033274956217162</v>
      </c>
      <c r="E851" s="20"/>
      <c r="F851" s="20"/>
      <c r="G851" s="20"/>
      <c r="H851" s="20"/>
      <c r="I851" s="20"/>
      <c r="J851" s="20"/>
      <c r="K851" s="20"/>
      <c r="L851" s="20"/>
      <c r="M851" s="20"/>
      <c r="N851" s="20"/>
      <c r="O851" s="2"/>
      <c r="P851" s="2"/>
      <c r="Q851" s="2"/>
      <c r="R851" s="2"/>
      <c r="S851" s="2"/>
      <c r="T851" s="2"/>
      <c r="U851" s="2"/>
      <c r="V851" s="2"/>
      <c r="W851" s="2"/>
      <c r="X851" s="2"/>
      <c r="Y851" s="2"/>
    </row>
    <row r="852" spans="1:25" s="1" customFormat="1" x14ac:dyDescent="0.25">
      <c r="A852" s="5" t="s">
        <v>3</v>
      </c>
      <c r="B852" s="4">
        <v>618</v>
      </c>
      <c r="C852" s="19">
        <v>0.87216828478964403</v>
      </c>
      <c r="D852" s="19">
        <v>0.127831715210356</v>
      </c>
      <c r="E852" s="20"/>
      <c r="F852" s="20"/>
      <c r="G852" s="20"/>
      <c r="H852" s="20"/>
      <c r="I852" s="20"/>
      <c r="J852" s="20"/>
      <c r="K852" s="20"/>
      <c r="L852" s="20"/>
      <c r="M852" s="20"/>
      <c r="N852" s="20"/>
      <c r="O852" s="2"/>
      <c r="P852" s="2"/>
      <c r="Q852" s="2"/>
      <c r="R852" s="2"/>
      <c r="S852" s="2"/>
      <c r="T852" s="2"/>
      <c r="U852" s="2"/>
      <c r="V852" s="2"/>
      <c r="W852" s="2"/>
      <c r="X852" s="2"/>
      <c r="Y852" s="2"/>
    </row>
    <row r="853" spans="1:25" s="1" customFormat="1" x14ac:dyDescent="0.25">
      <c r="A853" s="5" t="s">
        <v>2</v>
      </c>
      <c r="B853" s="4">
        <v>1026</v>
      </c>
      <c r="C853" s="19">
        <v>0.88596491228070173</v>
      </c>
      <c r="D853" s="19">
        <v>0.11403508771929824</v>
      </c>
      <c r="E853" s="20"/>
      <c r="F853" s="20"/>
      <c r="G853" s="20"/>
      <c r="H853" s="20"/>
      <c r="I853" s="20"/>
      <c r="J853" s="20"/>
      <c r="K853" s="20"/>
      <c r="L853" s="20"/>
      <c r="M853" s="20"/>
      <c r="N853" s="20"/>
      <c r="O853" s="2"/>
      <c r="P853" s="2"/>
      <c r="Q853" s="2"/>
      <c r="R853" s="2"/>
      <c r="S853" s="2"/>
      <c r="T853" s="2"/>
      <c r="U853" s="2"/>
      <c r="V853" s="2"/>
      <c r="W853" s="2"/>
      <c r="X853" s="2"/>
      <c r="Y853" s="2"/>
    </row>
    <row r="854" spans="1:25" s="1" customFormat="1" x14ac:dyDescent="0.25">
      <c r="A854" s="5" t="s">
        <v>1</v>
      </c>
      <c r="B854" s="4">
        <v>304</v>
      </c>
      <c r="C854" s="19">
        <v>0.88486842105263153</v>
      </c>
      <c r="D854" s="19">
        <v>0.11513157894736842</v>
      </c>
      <c r="E854" s="20"/>
      <c r="F854" s="20"/>
      <c r="G854" s="20"/>
      <c r="H854" s="20"/>
      <c r="I854" s="20"/>
      <c r="J854" s="20"/>
      <c r="K854" s="20"/>
      <c r="L854" s="20"/>
      <c r="M854" s="20"/>
      <c r="N854" s="20"/>
      <c r="O854" s="2"/>
      <c r="P854" s="2"/>
      <c r="Q854" s="2"/>
      <c r="R854" s="2"/>
      <c r="S854" s="2"/>
      <c r="T854" s="2"/>
      <c r="U854" s="2"/>
      <c r="V854" s="2"/>
      <c r="W854" s="2"/>
      <c r="X854" s="2"/>
      <c r="Y854" s="2"/>
    </row>
    <row r="855" spans="1:25" s="1" customFormat="1" x14ac:dyDescent="0.25">
      <c r="A855" s="5" t="s">
        <v>0</v>
      </c>
      <c r="B855" s="4">
        <v>487</v>
      </c>
      <c r="C855" s="19">
        <v>0.89322381930184802</v>
      </c>
      <c r="D855" s="19">
        <v>0.10677618069815195</v>
      </c>
      <c r="E855" s="20"/>
      <c r="F855" s="20"/>
      <c r="G855" s="20"/>
      <c r="H855" s="20"/>
      <c r="I855" s="20"/>
      <c r="J855" s="20"/>
      <c r="K855" s="20"/>
      <c r="L855" s="20"/>
      <c r="M855" s="20"/>
      <c r="N855" s="20"/>
      <c r="O855" s="2"/>
      <c r="P855" s="2"/>
      <c r="Q855" s="2"/>
      <c r="R855" s="2"/>
      <c r="S855" s="2"/>
      <c r="T855" s="2"/>
      <c r="U855" s="2"/>
      <c r="V855" s="2"/>
      <c r="W855" s="2"/>
      <c r="X855" s="2"/>
      <c r="Y855" s="2"/>
    </row>
    <row r="856" spans="1:25" s="1" customFormat="1" x14ac:dyDescent="0.25">
      <c r="C856" s="18"/>
      <c r="D856" s="18"/>
      <c r="E856" s="18"/>
      <c r="F856" s="18"/>
      <c r="G856" s="18"/>
      <c r="H856" s="18"/>
      <c r="I856" s="18"/>
      <c r="J856" s="18"/>
      <c r="K856" s="18"/>
      <c r="L856" s="18"/>
      <c r="M856" s="18"/>
      <c r="N856" s="18"/>
    </row>
    <row r="857" spans="1:25" s="1" customFormat="1" x14ac:dyDescent="0.25">
      <c r="A857" s="1" t="s">
        <v>357</v>
      </c>
      <c r="C857" s="18"/>
      <c r="D857" s="18"/>
      <c r="E857" s="18"/>
      <c r="F857" s="18"/>
      <c r="G857" s="18"/>
      <c r="H857" s="18"/>
      <c r="I857" s="18"/>
      <c r="J857" s="18"/>
      <c r="K857" s="18"/>
      <c r="L857" s="18"/>
      <c r="M857" s="18"/>
      <c r="N857" s="18"/>
    </row>
    <row r="858" spans="1:25" s="1" customFormat="1" x14ac:dyDescent="0.25">
      <c r="C858" s="18"/>
      <c r="D858" s="18"/>
      <c r="E858" s="18"/>
      <c r="F858" s="18"/>
      <c r="G858" s="18"/>
      <c r="H858" s="18"/>
      <c r="I858" s="18"/>
      <c r="J858" s="18"/>
      <c r="K858" s="18"/>
      <c r="L858" s="18"/>
      <c r="M858" s="18"/>
      <c r="N858" s="18"/>
    </row>
    <row r="859" spans="1:25" s="1" customFormat="1" x14ac:dyDescent="0.25">
      <c r="A859" s="7" t="s">
        <v>16</v>
      </c>
      <c r="B859" s="7" t="s">
        <v>15</v>
      </c>
      <c r="C859" s="10" t="s">
        <v>75</v>
      </c>
      <c r="D859" s="10" t="s">
        <v>74</v>
      </c>
      <c r="E859" s="10" t="s">
        <v>73</v>
      </c>
      <c r="F859" s="9"/>
      <c r="G859" s="9"/>
      <c r="H859" s="9"/>
      <c r="I859" s="9"/>
      <c r="J859" s="9"/>
      <c r="K859" s="9"/>
      <c r="L859" s="9"/>
      <c r="M859" s="9"/>
      <c r="N859" s="9"/>
      <c r="O859" s="8"/>
      <c r="P859" s="8"/>
      <c r="Q859" s="8"/>
      <c r="R859" s="8"/>
      <c r="S859" s="8"/>
      <c r="T859" s="8"/>
      <c r="U859" s="8"/>
      <c r="V859" s="8"/>
      <c r="W859" s="8"/>
      <c r="X859" s="8"/>
      <c r="Y859" s="8"/>
    </row>
    <row r="860" spans="1:25" s="1" customFormat="1" x14ac:dyDescent="0.25">
      <c r="A860" s="6" t="s">
        <v>11</v>
      </c>
      <c r="B860" s="4">
        <v>1788</v>
      </c>
      <c r="C860" s="33">
        <v>10</v>
      </c>
      <c r="D860" s="33">
        <v>30</v>
      </c>
      <c r="E860" s="33">
        <v>66</v>
      </c>
      <c r="F860" s="20"/>
      <c r="G860" s="20"/>
      <c r="H860" s="20"/>
      <c r="I860" s="20"/>
      <c r="J860" s="20"/>
      <c r="K860" s="20"/>
      <c r="L860" s="20"/>
      <c r="M860" s="20"/>
      <c r="N860" s="20"/>
      <c r="O860" s="2"/>
      <c r="P860" s="2"/>
      <c r="Q860" s="2"/>
      <c r="R860" s="2"/>
      <c r="S860" s="2"/>
      <c r="T860" s="2"/>
      <c r="U860" s="2"/>
      <c r="V860" s="2"/>
      <c r="W860" s="2"/>
      <c r="X860" s="2"/>
      <c r="Y860" s="2"/>
    </row>
    <row r="861" spans="1:25" s="1" customFormat="1" x14ac:dyDescent="0.25">
      <c r="A861" s="5" t="s">
        <v>10</v>
      </c>
      <c r="B861" s="4">
        <v>660</v>
      </c>
      <c r="C861" s="33">
        <v>10</v>
      </c>
      <c r="D861" s="33">
        <v>30</v>
      </c>
      <c r="E861" s="33">
        <v>65</v>
      </c>
      <c r="F861" s="20"/>
      <c r="G861" s="20"/>
      <c r="H861" s="20"/>
      <c r="I861" s="20"/>
      <c r="J861" s="20"/>
      <c r="K861" s="20"/>
      <c r="L861" s="20"/>
      <c r="M861" s="20"/>
      <c r="N861" s="20"/>
      <c r="O861" s="2"/>
      <c r="P861" s="2"/>
      <c r="Q861" s="2"/>
      <c r="R861" s="2"/>
      <c r="S861" s="2"/>
      <c r="T861" s="2"/>
      <c r="U861" s="2"/>
      <c r="V861" s="2"/>
      <c r="W861" s="2"/>
      <c r="X861" s="2"/>
      <c r="Y861" s="2"/>
    </row>
    <row r="862" spans="1:25" s="1" customFormat="1" x14ac:dyDescent="0.25">
      <c r="A862" s="5" t="s">
        <v>9</v>
      </c>
      <c r="B862" s="4">
        <v>290</v>
      </c>
      <c r="C862" s="33">
        <v>5</v>
      </c>
      <c r="D862" s="33">
        <v>15</v>
      </c>
      <c r="E862" s="33">
        <v>40</v>
      </c>
      <c r="F862" s="20"/>
      <c r="G862" s="20"/>
      <c r="H862" s="20"/>
      <c r="I862" s="20"/>
      <c r="J862" s="20"/>
      <c r="K862" s="20"/>
      <c r="L862" s="20"/>
      <c r="M862" s="20"/>
      <c r="N862" s="20"/>
      <c r="O862" s="2"/>
      <c r="P862" s="2"/>
      <c r="Q862" s="2"/>
      <c r="R862" s="2"/>
      <c r="S862" s="2"/>
      <c r="T862" s="2"/>
      <c r="U862" s="2"/>
      <c r="V862" s="2"/>
      <c r="W862" s="2"/>
      <c r="X862" s="2"/>
      <c r="Y862" s="2"/>
    </row>
    <row r="863" spans="1:25" s="1" customFormat="1" x14ac:dyDescent="0.25">
      <c r="A863" s="5" t="s">
        <v>8</v>
      </c>
      <c r="B863" s="4">
        <v>347</v>
      </c>
      <c r="C863" s="33">
        <v>20</v>
      </c>
      <c r="D863" s="33">
        <v>37.5</v>
      </c>
      <c r="E863" s="33">
        <v>80</v>
      </c>
      <c r="F863" s="20"/>
      <c r="G863" s="20"/>
      <c r="H863" s="20"/>
      <c r="I863" s="20"/>
      <c r="J863" s="20"/>
      <c r="K863" s="20"/>
      <c r="L863" s="20"/>
      <c r="M863" s="20"/>
      <c r="N863" s="20"/>
      <c r="O863" s="2"/>
      <c r="P863" s="2"/>
      <c r="Q863" s="2"/>
      <c r="R863" s="2"/>
      <c r="S863" s="2"/>
      <c r="T863" s="2"/>
      <c r="U863" s="2"/>
      <c r="V863" s="2"/>
      <c r="W863" s="2"/>
      <c r="X863" s="2"/>
      <c r="Y863" s="2"/>
    </row>
    <row r="864" spans="1:25" s="1" customFormat="1" x14ac:dyDescent="0.25">
      <c r="A864" s="5" t="s">
        <v>7</v>
      </c>
      <c r="B864" s="4">
        <v>226</v>
      </c>
      <c r="C864" s="33">
        <v>10</v>
      </c>
      <c r="D864" s="33">
        <v>30</v>
      </c>
      <c r="E864" s="33">
        <v>80</v>
      </c>
      <c r="F864" s="20"/>
      <c r="G864" s="20"/>
      <c r="H864" s="20"/>
      <c r="I864" s="20"/>
      <c r="J864" s="20"/>
      <c r="K864" s="20"/>
      <c r="L864" s="20"/>
      <c r="M864" s="20"/>
      <c r="N864" s="20"/>
      <c r="O864" s="2"/>
      <c r="P864" s="2"/>
      <c r="Q864" s="2"/>
      <c r="R864" s="2"/>
      <c r="S864" s="2"/>
      <c r="T864" s="2"/>
      <c r="U864" s="2"/>
      <c r="V864" s="2"/>
      <c r="W864" s="2"/>
      <c r="X864" s="2"/>
      <c r="Y864" s="2"/>
    </row>
    <row r="865" spans="1:25" s="1" customFormat="1" x14ac:dyDescent="0.25">
      <c r="A865" s="5" t="s">
        <v>6</v>
      </c>
      <c r="B865" s="4">
        <v>265</v>
      </c>
      <c r="C865" s="33">
        <v>23.4375</v>
      </c>
      <c r="D865" s="33">
        <v>38</v>
      </c>
      <c r="E865" s="33">
        <v>120</v>
      </c>
      <c r="F865" s="20"/>
      <c r="G865" s="20"/>
      <c r="H865" s="20"/>
      <c r="I865" s="20"/>
      <c r="J865" s="20"/>
      <c r="K865" s="20"/>
      <c r="L865" s="20"/>
      <c r="M865" s="20"/>
      <c r="N865" s="20"/>
      <c r="O865" s="2"/>
      <c r="P865" s="2"/>
      <c r="Q865" s="2"/>
      <c r="R865" s="2"/>
      <c r="S865" s="2"/>
      <c r="T865" s="2"/>
      <c r="U865" s="2"/>
      <c r="V865" s="2"/>
      <c r="W865" s="2"/>
      <c r="X865" s="2"/>
      <c r="Y865" s="2"/>
    </row>
    <row r="866" spans="1:25" s="1" customFormat="1" x14ac:dyDescent="0.25">
      <c r="A866" s="5" t="s">
        <v>5</v>
      </c>
      <c r="B866" s="4">
        <v>906</v>
      </c>
      <c r="C866" s="33">
        <v>5</v>
      </c>
      <c r="D866" s="33">
        <v>22.5</v>
      </c>
      <c r="E866" s="33">
        <v>40</v>
      </c>
      <c r="F866" s="20"/>
      <c r="G866" s="20"/>
      <c r="H866" s="20"/>
      <c r="I866" s="20"/>
      <c r="J866" s="20"/>
      <c r="K866" s="20"/>
      <c r="L866" s="20"/>
      <c r="M866" s="20"/>
      <c r="N866" s="20"/>
      <c r="O866" s="2"/>
      <c r="P866" s="2"/>
      <c r="Q866" s="2"/>
      <c r="R866" s="2"/>
      <c r="S866" s="2"/>
      <c r="T866" s="2"/>
      <c r="U866" s="2"/>
      <c r="V866" s="2"/>
      <c r="W866" s="2"/>
      <c r="X866" s="2"/>
      <c r="Y866" s="2"/>
    </row>
    <row r="867" spans="1:25" s="1" customFormat="1" x14ac:dyDescent="0.25">
      <c r="A867" s="5" t="s">
        <v>4</v>
      </c>
      <c r="B867" s="4">
        <v>827</v>
      </c>
      <c r="C867" s="33">
        <v>20</v>
      </c>
      <c r="D867" s="33">
        <v>40</v>
      </c>
      <c r="E867" s="33">
        <v>80</v>
      </c>
      <c r="F867" s="20"/>
      <c r="G867" s="20"/>
      <c r="H867" s="20"/>
      <c r="I867" s="20"/>
      <c r="J867" s="20"/>
      <c r="K867" s="20"/>
      <c r="L867" s="20"/>
      <c r="M867" s="20"/>
      <c r="N867" s="20"/>
      <c r="O867" s="2"/>
      <c r="P867" s="2"/>
      <c r="Q867" s="2"/>
      <c r="R867" s="2"/>
      <c r="S867" s="2"/>
      <c r="T867" s="2"/>
      <c r="U867" s="2"/>
      <c r="V867" s="2"/>
      <c r="W867" s="2"/>
      <c r="X867" s="2"/>
      <c r="Y867" s="2"/>
    </row>
    <row r="868" spans="1:25" s="1" customFormat="1" x14ac:dyDescent="0.25">
      <c r="A868" s="5" t="s">
        <v>3</v>
      </c>
      <c r="B868" s="4">
        <v>457</v>
      </c>
      <c r="C868" s="33">
        <v>10</v>
      </c>
      <c r="D868" s="33">
        <v>25</v>
      </c>
      <c r="E868" s="33">
        <v>41</v>
      </c>
      <c r="F868" s="20"/>
      <c r="G868" s="20"/>
      <c r="H868" s="20"/>
      <c r="I868" s="20"/>
      <c r="J868" s="20"/>
      <c r="K868" s="20"/>
      <c r="L868" s="20"/>
      <c r="M868" s="20"/>
      <c r="N868" s="20"/>
      <c r="O868" s="2"/>
      <c r="P868" s="2"/>
      <c r="Q868" s="2"/>
      <c r="R868" s="2"/>
      <c r="S868" s="2"/>
      <c r="T868" s="2"/>
      <c r="U868" s="2"/>
      <c r="V868" s="2"/>
      <c r="W868" s="2"/>
      <c r="X868" s="2"/>
      <c r="Y868" s="2"/>
    </row>
    <row r="869" spans="1:25" s="1" customFormat="1" x14ac:dyDescent="0.25">
      <c r="A869" s="5" t="s">
        <v>2</v>
      </c>
      <c r="B869" s="4">
        <v>754</v>
      </c>
      <c r="C869" s="33">
        <v>10</v>
      </c>
      <c r="D869" s="33">
        <v>31.25</v>
      </c>
      <c r="E869" s="33">
        <v>80</v>
      </c>
      <c r="F869" s="20"/>
      <c r="G869" s="20"/>
      <c r="H869" s="20"/>
      <c r="I869" s="20"/>
      <c r="J869" s="20"/>
      <c r="K869" s="20"/>
      <c r="L869" s="20"/>
      <c r="M869" s="20"/>
      <c r="N869" s="20"/>
      <c r="O869" s="2"/>
      <c r="P869" s="2"/>
      <c r="Q869" s="2"/>
      <c r="R869" s="2"/>
      <c r="S869" s="2"/>
      <c r="T869" s="2"/>
      <c r="U869" s="2"/>
      <c r="V869" s="2"/>
      <c r="W869" s="2"/>
      <c r="X869" s="2"/>
      <c r="Y869" s="2"/>
    </row>
    <row r="870" spans="1:25" s="1" customFormat="1" x14ac:dyDescent="0.25">
      <c r="A870" s="5" t="s">
        <v>1</v>
      </c>
      <c r="B870" s="4">
        <v>224</v>
      </c>
      <c r="C870" s="33">
        <v>15</v>
      </c>
      <c r="D870" s="33">
        <v>32.5</v>
      </c>
      <c r="E870" s="33">
        <v>80</v>
      </c>
      <c r="F870" s="20"/>
      <c r="G870" s="20"/>
      <c r="H870" s="20"/>
      <c r="I870" s="20"/>
      <c r="J870" s="20"/>
      <c r="K870" s="20"/>
      <c r="L870" s="20"/>
      <c r="M870" s="20"/>
      <c r="N870" s="20"/>
      <c r="O870" s="2"/>
      <c r="P870" s="2"/>
      <c r="Q870" s="2"/>
      <c r="R870" s="2"/>
      <c r="S870" s="2"/>
      <c r="T870" s="2"/>
      <c r="U870" s="2"/>
      <c r="V870" s="2"/>
      <c r="W870" s="2"/>
      <c r="X870" s="2"/>
      <c r="Y870" s="2"/>
    </row>
    <row r="871" spans="1:25" s="1" customFormat="1" x14ac:dyDescent="0.25">
      <c r="A871" s="5" t="s">
        <v>0</v>
      </c>
      <c r="B871" s="4">
        <v>329</v>
      </c>
      <c r="C871" s="33">
        <v>10</v>
      </c>
      <c r="D871" s="33">
        <v>38</v>
      </c>
      <c r="E871" s="33">
        <v>80</v>
      </c>
      <c r="F871" s="20"/>
      <c r="G871" s="20"/>
      <c r="H871" s="20"/>
      <c r="I871" s="20"/>
      <c r="J871" s="20"/>
      <c r="K871" s="20"/>
      <c r="L871" s="20"/>
      <c r="M871" s="20"/>
      <c r="N871" s="20"/>
      <c r="O871" s="2"/>
      <c r="P871" s="2"/>
      <c r="Q871" s="2"/>
      <c r="R871" s="2"/>
      <c r="S871" s="2"/>
      <c r="T871" s="2"/>
      <c r="U871" s="2"/>
      <c r="V871" s="2"/>
      <c r="W871" s="2"/>
      <c r="X871" s="2"/>
      <c r="Y871" s="2"/>
    </row>
    <row r="872" spans="1:25" s="1" customFormat="1" x14ac:dyDescent="0.25">
      <c r="C872" s="18"/>
      <c r="D872" s="18"/>
      <c r="E872" s="18"/>
      <c r="F872" s="18"/>
      <c r="G872" s="18"/>
      <c r="H872" s="18"/>
      <c r="I872" s="18"/>
      <c r="J872" s="18"/>
      <c r="K872" s="18"/>
      <c r="L872" s="18"/>
      <c r="M872" s="18"/>
      <c r="N872" s="18"/>
    </row>
    <row r="873" spans="1:25" s="1" customFormat="1" x14ac:dyDescent="0.25">
      <c r="A873" s="1" t="s">
        <v>358</v>
      </c>
      <c r="C873" s="18"/>
      <c r="D873" s="18"/>
      <c r="E873" s="18"/>
      <c r="F873" s="18"/>
      <c r="G873" s="18"/>
      <c r="H873" s="18"/>
      <c r="I873" s="18"/>
      <c r="J873" s="18"/>
      <c r="K873" s="18"/>
      <c r="L873" s="18"/>
      <c r="M873" s="18"/>
      <c r="N873" s="18"/>
    </row>
    <row r="874" spans="1:25" s="1" customFormat="1" x14ac:dyDescent="0.25">
      <c r="C874" s="18"/>
      <c r="D874" s="18"/>
      <c r="E874" s="18"/>
      <c r="F874" s="18"/>
      <c r="G874" s="18"/>
      <c r="H874" s="18"/>
      <c r="I874" s="18"/>
      <c r="J874" s="18"/>
      <c r="K874" s="18"/>
      <c r="L874" s="18"/>
      <c r="M874" s="18"/>
      <c r="N874" s="18"/>
    </row>
    <row r="875" spans="1:25" s="1" customFormat="1" ht="45" x14ac:dyDescent="0.25">
      <c r="A875" s="7" t="s">
        <v>16</v>
      </c>
      <c r="B875" s="7" t="s">
        <v>15</v>
      </c>
      <c r="C875" s="10" t="s">
        <v>43</v>
      </c>
      <c r="D875" s="10" t="s">
        <v>359</v>
      </c>
      <c r="E875" s="10" t="s">
        <v>360</v>
      </c>
      <c r="F875" s="10" t="s">
        <v>361</v>
      </c>
      <c r="G875" s="9"/>
      <c r="H875" s="9"/>
      <c r="I875" s="9"/>
      <c r="J875" s="9"/>
      <c r="K875" s="9"/>
      <c r="L875" s="9"/>
      <c r="M875" s="9"/>
      <c r="N875" s="9"/>
      <c r="O875" s="8"/>
      <c r="P875" s="8"/>
      <c r="Q875" s="8"/>
      <c r="R875" s="8"/>
      <c r="S875" s="8"/>
      <c r="T875" s="8"/>
      <c r="U875" s="8"/>
      <c r="V875" s="8"/>
      <c r="W875" s="8"/>
      <c r="X875" s="8"/>
      <c r="Y875" s="8"/>
    </row>
    <row r="876" spans="1:25" s="1" customFormat="1" x14ac:dyDescent="0.25">
      <c r="A876" s="6" t="s">
        <v>11</v>
      </c>
      <c r="B876" s="4">
        <v>1665</v>
      </c>
      <c r="C876" s="19">
        <v>0.36036036036036034</v>
      </c>
      <c r="D876" s="19">
        <v>0.43903903903903901</v>
      </c>
      <c r="E876" s="19">
        <v>0.18198198198198198</v>
      </c>
      <c r="F876" s="19">
        <v>1.8618618618618618E-2</v>
      </c>
      <c r="G876" s="20"/>
      <c r="H876" s="20"/>
      <c r="I876" s="20"/>
      <c r="J876" s="20"/>
      <c r="K876" s="20"/>
      <c r="L876" s="20"/>
      <c r="M876" s="20"/>
      <c r="N876" s="20"/>
      <c r="O876" s="2"/>
      <c r="P876" s="2"/>
      <c r="Q876" s="2"/>
      <c r="R876" s="2"/>
      <c r="S876" s="2"/>
      <c r="T876" s="2"/>
      <c r="U876" s="2"/>
      <c r="V876" s="2"/>
      <c r="W876" s="2"/>
      <c r="X876" s="2"/>
      <c r="Y876" s="2"/>
    </row>
    <row r="877" spans="1:25" s="1" customFormat="1" x14ac:dyDescent="0.25">
      <c r="A877" s="5" t="s">
        <v>10</v>
      </c>
      <c r="B877" s="4">
        <v>528</v>
      </c>
      <c r="C877" s="19">
        <v>0.36742424242424243</v>
      </c>
      <c r="D877" s="19">
        <v>0.44696969696969696</v>
      </c>
      <c r="E877" s="19">
        <v>0.15909090909090909</v>
      </c>
      <c r="F877" s="19">
        <v>2.6515151515151516E-2</v>
      </c>
      <c r="G877" s="20"/>
      <c r="H877" s="20"/>
      <c r="I877" s="20"/>
      <c r="J877" s="20"/>
      <c r="K877" s="20"/>
      <c r="L877" s="20"/>
      <c r="M877" s="20"/>
      <c r="N877" s="20"/>
      <c r="O877" s="2"/>
      <c r="P877" s="2"/>
      <c r="Q877" s="2"/>
      <c r="R877" s="2"/>
      <c r="S877" s="2"/>
      <c r="T877" s="2"/>
      <c r="U877" s="2"/>
      <c r="V877" s="2"/>
      <c r="W877" s="2"/>
      <c r="X877" s="2"/>
      <c r="Y877" s="2"/>
    </row>
    <row r="878" spans="1:25" s="1" customFormat="1" x14ac:dyDescent="0.25">
      <c r="A878" s="5" t="s">
        <v>9</v>
      </c>
      <c r="B878" s="4">
        <v>382</v>
      </c>
      <c r="C878" s="19">
        <v>0.43193717277486909</v>
      </c>
      <c r="D878" s="19">
        <v>0.37696335078534032</v>
      </c>
      <c r="E878" s="19">
        <v>0.18324607329842932</v>
      </c>
      <c r="F878" s="19">
        <v>7.8534031413612562E-3</v>
      </c>
      <c r="G878" s="20"/>
      <c r="H878" s="20"/>
      <c r="I878" s="20"/>
      <c r="J878" s="20"/>
      <c r="K878" s="20"/>
      <c r="L878" s="20"/>
      <c r="M878" s="20"/>
      <c r="N878" s="20"/>
      <c r="O878" s="2"/>
      <c r="P878" s="2"/>
      <c r="Q878" s="2"/>
      <c r="R878" s="2"/>
      <c r="S878" s="2"/>
      <c r="T878" s="2"/>
      <c r="U878" s="2"/>
      <c r="V878" s="2"/>
      <c r="W878" s="2"/>
      <c r="X878" s="2"/>
      <c r="Y878" s="2"/>
    </row>
    <row r="879" spans="1:25" s="1" customFormat="1" x14ac:dyDescent="0.25">
      <c r="A879" s="5" t="s">
        <v>8</v>
      </c>
      <c r="B879" s="4">
        <v>311</v>
      </c>
      <c r="C879" s="19">
        <v>0.31832797427652731</v>
      </c>
      <c r="D879" s="19">
        <v>0.49839228295819937</v>
      </c>
      <c r="E879" s="19">
        <v>0.15755627009646303</v>
      </c>
      <c r="F879" s="19">
        <v>2.5723472668810289E-2</v>
      </c>
      <c r="G879" s="20"/>
      <c r="H879" s="20"/>
      <c r="I879" s="20"/>
      <c r="J879" s="20"/>
      <c r="K879" s="20"/>
      <c r="L879" s="20"/>
      <c r="M879" s="20"/>
      <c r="N879" s="20"/>
      <c r="O879" s="2"/>
      <c r="P879" s="2"/>
      <c r="Q879" s="2"/>
      <c r="R879" s="2"/>
      <c r="S879" s="2"/>
      <c r="T879" s="2"/>
      <c r="U879" s="2"/>
      <c r="V879" s="2"/>
      <c r="W879" s="2"/>
      <c r="X879" s="2"/>
      <c r="Y879" s="2"/>
    </row>
    <row r="880" spans="1:25" s="1" customFormat="1" x14ac:dyDescent="0.25">
      <c r="A880" s="5" t="s">
        <v>7</v>
      </c>
      <c r="B880" s="4">
        <v>165</v>
      </c>
      <c r="C880" s="19">
        <v>0.38787878787878788</v>
      </c>
      <c r="D880" s="19">
        <v>0.29696969696969699</v>
      </c>
      <c r="E880" s="19">
        <v>0.30303030303030304</v>
      </c>
      <c r="F880" s="19">
        <v>1.2121212121212121E-2</v>
      </c>
      <c r="G880" s="20"/>
      <c r="H880" s="20"/>
      <c r="I880" s="20"/>
      <c r="J880" s="20"/>
      <c r="K880" s="20"/>
      <c r="L880" s="20"/>
      <c r="M880" s="20"/>
      <c r="N880" s="20"/>
      <c r="O880" s="2"/>
      <c r="P880" s="2"/>
      <c r="Q880" s="2"/>
      <c r="R880" s="2"/>
      <c r="S880" s="2"/>
      <c r="T880" s="2"/>
      <c r="U880" s="2"/>
      <c r="V880" s="2"/>
      <c r="W880" s="2"/>
      <c r="X880" s="2"/>
      <c r="Y880" s="2"/>
    </row>
    <row r="881" spans="1:25" s="1" customFormat="1" x14ac:dyDescent="0.25">
      <c r="A881" s="5" t="s">
        <v>6</v>
      </c>
      <c r="B881" s="4">
        <v>279</v>
      </c>
      <c r="C881" s="19">
        <v>0.27956989247311825</v>
      </c>
      <c r="D881" s="19">
        <v>0.5268817204301075</v>
      </c>
      <c r="E881" s="19">
        <v>0.17921146953405018</v>
      </c>
      <c r="F881" s="19">
        <v>1.4336917562724014E-2</v>
      </c>
      <c r="G881" s="20"/>
      <c r="H881" s="20"/>
      <c r="I881" s="20"/>
      <c r="J881" s="20"/>
      <c r="K881" s="20"/>
      <c r="L881" s="20"/>
      <c r="M881" s="20"/>
      <c r="N881" s="20"/>
      <c r="O881" s="2"/>
      <c r="P881" s="2"/>
      <c r="Q881" s="2"/>
      <c r="R881" s="2"/>
      <c r="S881" s="2"/>
      <c r="T881" s="2"/>
      <c r="U881" s="2"/>
      <c r="V881" s="2"/>
      <c r="W881" s="2"/>
      <c r="X881" s="2"/>
      <c r="Y881" s="2"/>
    </row>
    <row r="882" spans="1:25" s="1" customFormat="1" x14ac:dyDescent="0.25">
      <c r="A882" s="5" t="s">
        <v>5</v>
      </c>
      <c r="B882" s="4">
        <v>844</v>
      </c>
      <c r="C882" s="19">
        <v>0.57582938388625593</v>
      </c>
      <c r="D882" s="19">
        <v>0.32582938388625593</v>
      </c>
      <c r="E882" s="19">
        <v>8.7677725118483416E-2</v>
      </c>
      <c r="F882" s="19">
        <v>1.066350710900474E-2</v>
      </c>
      <c r="G882" s="20"/>
      <c r="H882" s="20"/>
      <c r="I882" s="20"/>
      <c r="J882" s="20"/>
      <c r="K882" s="20"/>
      <c r="L882" s="20"/>
      <c r="M882" s="20"/>
      <c r="N882" s="20"/>
      <c r="O882" s="2"/>
      <c r="P882" s="2"/>
      <c r="Q882" s="2"/>
      <c r="R882" s="2"/>
      <c r="S882" s="2"/>
      <c r="T882" s="2"/>
      <c r="U882" s="2"/>
      <c r="V882" s="2"/>
      <c r="W882" s="2"/>
      <c r="X882" s="2"/>
      <c r="Y882" s="2"/>
    </row>
    <row r="883" spans="1:25" s="1" customFormat="1" x14ac:dyDescent="0.25">
      <c r="A883" s="5" t="s">
        <v>4</v>
      </c>
      <c r="B883" s="4">
        <v>768</v>
      </c>
      <c r="C883" s="19">
        <v>0.12890625</v>
      </c>
      <c r="D883" s="19">
        <v>0.56510416666666663</v>
      </c>
      <c r="E883" s="19">
        <v>0.27864583333333331</v>
      </c>
      <c r="F883" s="19">
        <v>2.734375E-2</v>
      </c>
      <c r="G883" s="20"/>
      <c r="H883" s="20"/>
      <c r="I883" s="20"/>
      <c r="J883" s="20"/>
      <c r="K883" s="20"/>
      <c r="L883" s="20"/>
      <c r="M883" s="20"/>
      <c r="N883" s="20"/>
      <c r="O883" s="2"/>
      <c r="P883" s="2"/>
      <c r="Q883" s="2"/>
      <c r="R883" s="2"/>
      <c r="S883" s="2"/>
      <c r="T883" s="2"/>
      <c r="U883" s="2"/>
      <c r="V883" s="2"/>
      <c r="W883" s="2"/>
      <c r="X883" s="2"/>
      <c r="Y883" s="2"/>
    </row>
    <row r="884" spans="1:25" s="1" customFormat="1" x14ac:dyDescent="0.25">
      <c r="A884" s="5" t="s">
        <v>3</v>
      </c>
      <c r="B884" s="4">
        <v>435</v>
      </c>
      <c r="C884" s="19">
        <v>0.39770114942528734</v>
      </c>
      <c r="D884" s="19">
        <v>0.4459770114942529</v>
      </c>
      <c r="E884" s="19">
        <v>0.14022988505747128</v>
      </c>
      <c r="F884" s="19">
        <v>1.6091954022988506E-2</v>
      </c>
      <c r="G884" s="20"/>
      <c r="H884" s="20"/>
      <c r="I884" s="20"/>
      <c r="J884" s="20"/>
      <c r="K884" s="20"/>
      <c r="L884" s="20"/>
      <c r="M884" s="20"/>
      <c r="N884" s="20"/>
      <c r="O884" s="2"/>
      <c r="P884" s="2"/>
      <c r="Q884" s="2"/>
      <c r="R884" s="2"/>
      <c r="S884" s="2"/>
      <c r="T884" s="2"/>
      <c r="U884" s="2"/>
      <c r="V884" s="2"/>
      <c r="W884" s="2"/>
      <c r="X884" s="2"/>
      <c r="Y884" s="2"/>
    </row>
    <row r="885" spans="1:25" s="1" customFormat="1" x14ac:dyDescent="0.25">
      <c r="A885" s="5" t="s">
        <v>2</v>
      </c>
      <c r="B885" s="4">
        <v>694</v>
      </c>
      <c r="C885" s="19">
        <v>0.3472622478386167</v>
      </c>
      <c r="D885" s="19">
        <v>0.45100864553314118</v>
      </c>
      <c r="E885" s="19">
        <v>0.18011527377521613</v>
      </c>
      <c r="F885" s="19">
        <v>2.1613832853025938E-2</v>
      </c>
      <c r="G885" s="20"/>
      <c r="H885" s="20"/>
      <c r="I885" s="20"/>
      <c r="J885" s="20"/>
      <c r="K885" s="20"/>
      <c r="L885" s="20"/>
      <c r="M885" s="20"/>
      <c r="N885" s="20"/>
      <c r="O885" s="2"/>
      <c r="P885" s="2"/>
      <c r="Q885" s="2"/>
      <c r="R885" s="2"/>
      <c r="S885" s="2"/>
      <c r="T885" s="2"/>
      <c r="U885" s="2"/>
      <c r="V885" s="2"/>
      <c r="W885" s="2"/>
      <c r="X885" s="2"/>
      <c r="Y885" s="2"/>
    </row>
    <row r="886" spans="1:25" s="1" customFormat="1" x14ac:dyDescent="0.25">
      <c r="A886" s="5" t="s">
        <v>1</v>
      </c>
      <c r="B886" s="4">
        <v>206</v>
      </c>
      <c r="C886" s="19">
        <v>0.3446601941747573</v>
      </c>
      <c r="D886" s="19">
        <v>0.44660194174757284</v>
      </c>
      <c r="E886" s="19">
        <v>0.18932038834951456</v>
      </c>
      <c r="F886" s="19">
        <v>1.9417475728155338E-2</v>
      </c>
      <c r="G886" s="20"/>
      <c r="H886" s="20"/>
      <c r="I886" s="20"/>
      <c r="J886" s="20"/>
      <c r="K886" s="20"/>
      <c r="L886" s="20"/>
      <c r="M886" s="20"/>
      <c r="N886" s="20"/>
      <c r="O886" s="2"/>
      <c r="P886" s="2"/>
      <c r="Q886" s="2"/>
      <c r="R886" s="2"/>
      <c r="S886" s="2"/>
      <c r="T886" s="2"/>
      <c r="U886" s="2"/>
      <c r="V886" s="2"/>
      <c r="W886" s="2"/>
      <c r="X886" s="2"/>
      <c r="Y886" s="2"/>
    </row>
    <row r="887" spans="1:25" s="1" customFormat="1" x14ac:dyDescent="0.25">
      <c r="A887" s="5" t="s">
        <v>0</v>
      </c>
      <c r="B887" s="4">
        <v>304</v>
      </c>
      <c r="C887" s="19">
        <v>0.36513157894736842</v>
      </c>
      <c r="D887" s="19">
        <v>0.39473684210526316</v>
      </c>
      <c r="E887" s="19">
        <v>0.22368421052631579</v>
      </c>
      <c r="F887" s="19">
        <v>1.6447368421052631E-2</v>
      </c>
      <c r="G887" s="20"/>
      <c r="H887" s="20"/>
      <c r="I887" s="20"/>
      <c r="J887" s="20"/>
      <c r="K887" s="20"/>
      <c r="L887" s="20"/>
      <c r="M887" s="20"/>
      <c r="N887" s="20"/>
      <c r="O887" s="2"/>
      <c r="P887" s="2"/>
      <c r="Q887" s="2"/>
      <c r="R887" s="2"/>
      <c r="S887" s="2"/>
      <c r="T887" s="2"/>
      <c r="U887" s="2"/>
      <c r="V887" s="2"/>
      <c r="W887" s="2"/>
      <c r="X887" s="2"/>
      <c r="Y887" s="2"/>
    </row>
    <row r="888" spans="1:25" s="1" customFormat="1" x14ac:dyDescent="0.25">
      <c r="C888" s="18"/>
      <c r="D888" s="18"/>
      <c r="E888" s="18"/>
      <c r="F888" s="18"/>
      <c r="G888" s="18"/>
      <c r="H888" s="18"/>
      <c r="I888" s="18"/>
      <c r="J888" s="18"/>
      <c r="K888" s="18"/>
      <c r="L888" s="18"/>
      <c r="M888" s="18"/>
      <c r="N888" s="18"/>
    </row>
    <row r="889" spans="1:25" s="1" customFormat="1" x14ac:dyDescent="0.25">
      <c r="A889" s="1" t="s">
        <v>362</v>
      </c>
      <c r="C889" s="18"/>
      <c r="D889" s="18"/>
      <c r="E889" s="18"/>
      <c r="F889" s="18"/>
      <c r="G889" s="18"/>
      <c r="H889" s="18"/>
      <c r="I889" s="18"/>
      <c r="J889" s="18"/>
      <c r="K889" s="18"/>
      <c r="L889" s="18"/>
      <c r="M889" s="18"/>
      <c r="N889" s="18"/>
    </row>
    <row r="890" spans="1:25" s="1" customFormat="1" x14ac:dyDescent="0.25">
      <c r="C890" s="18"/>
      <c r="D890" s="18"/>
      <c r="E890" s="18"/>
      <c r="F890" s="18"/>
      <c r="G890" s="18"/>
      <c r="H890" s="18"/>
      <c r="I890" s="18"/>
      <c r="J890" s="18"/>
      <c r="K890" s="18"/>
      <c r="L890" s="18"/>
      <c r="M890" s="18"/>
      <c r="N890" s="18"/>
    </row>
    <row r="891" spans="1:25" s="1" customFormat="1" x14ac:dyDescent="0.25">
      <c r="A891" s="7" t="s">
        <v>16</v>
      </c>
      <c r="B891" s="7" t="s">
        <v>15</v>
      </c>
      <c r="C891" s="10" t="s">
        <v>75</v>
      </c>
      <c r="D891" s="10" t="s">
        <v>74</v>
      </c>
      <c r="E891" s="10" t="s">
        <v>73</v>
      </c>
      <c r="F891" s="9"/>
      <c r="G891" s="9"/>
      <c r="H891" s="9"/>
      <c r="I891" s="9"/>
      <c r="J891" s="9"/>
      <c r="K891" s="9"/>
      <c r="L891" s="9"/>
      <c r="M891" s="9"/>
      <c r="N891" s="9"/>
      <c r="O891" s="8"/>
      <c r="P891" s="8"/>
      <c r="Q891" s="8"/>
      <c r="R891" s="8"/>
      <c r="S891" s="8"/>
      <c r="T891" s="8"/>
      <c r="U891" s="8"/>
      <c r="V891" s="8"/>
      <c r="W891" s="8"/>
      <c r="X891" s="8"/>
      <c r="Y891" s="8"/>
    </row>
    <row r="892" spans="1:25" s="1" customFormat="1" x14ac:dyDescent="0.25">
      <c r="A892" s="6" t="s">
        <v>11</v>
      </c>
      <c r="B892" s="4">
        <v>550</v>
      </c>
      <c r="C892" s="33">
        <v>18</v>
      </c>
      <c r="D892" s="33">
        <v>50</v>
      </c>
      <c r="E892" s="33">
        <v>112</v>
      </c>
      <c r="F892" s="20"/>
      <c r="G892" s="20"/>
      <c r="H892" s="20"/>
      <c r="I892" s="20"/>
      <c r="J892" s="20"/>
      <c r="K892" s="20"/>
      <c r="L892" s="20"/>
      <c r="M892" s="20"/>
      <c r="N892" s="20"/>
      <c r="O892" s="2"/>
      <c r="P892" s="2"/>
      <c r="Q892" s="2"/>
      <c r="R892" s="2"/>
      <c r="S892" s="2"/>
      <c r="T892" s="2"/>
      <c r="U892" s="2"/>
      <c r="V892" s="2"/>
      <c r="W892" s="2"/>
      <c r="X892" s="2"/>
      <c r="Y892" s="2"/>
    </row>
    <row r="893" spans="1:25" s="1" customFormat="1" x14ac:dyDescent="0.25">
      <c r="A893" s="5" t="s">
        <v>10</v>
      </c>
      <c r="B893" s="4">
        <v>193</v>
      </c>
      <c r="C893" s="33">
        <v>20</v>
      </c>
      <c r="D893" s="33">
        <v>60</v>
      </c>
      <c r="E893" s="33">
        <v>120</v>
      </c>
      <c r="F893" s="20"/>
      <c r="G893" s="20"/>
      <c r="H893" s="20"/>
      <c r="I893" s="20"/>
      <c r="J893" s="20"/>
      <c r="K893" s="20"/>
      <c r="L893" s="20"/>
      <c r="M893" s="20"/>
      <c r="N893" s="20"/>
      <c r="O893" s="2"/>
      <c r="P893" s="2"/>
      <c r="Q893" s="2"/>
      <c r="R893" s="2"/>
      <c r="S893" s="2"/>
      <c r="T893" s="2"/>
      <c r="U893" s="2"/>
      <c r="V893" s="2"/>
      <c r="W893" s="2"/>
      <c r="X893" s="2"/>
      <c r="Y893" s="2"/>
    </row>
    <row r="894" spans="1:25" s="1" customFormat="1" x14ac:dyDescent="0.25">
      <c r="A894" s="5" t="s">
        <v>9</v>
      </c>
      <c r="B894" s="4">
        <v>91</v>
      </c>
      <c r="C894" s="33">
        <v>7</v>
      </c>
      <c r="D894" s="33">
        <v>20</v>
      </c>
      <c r="E894" s="33">
        <v>72</v>
      </c>
      <c r="F894" s="20"/>
      <c r="G894" s="20"/>
      <c r="H894" s="20"/>
      <c r="I894" s="20"/>
      <c r="J894" s="20"/>
      <c r="K894" s="20"/>
      <c r="L894" s="20"/>
      <c r="M894" s="20"/>
      <c r="N894" s="20"/>
      <c r="O894" s="2"/>
      <c r="P894" s="2"/>
      <c r="Q894" s="2"/>
      <c r="R894" s="2"/>
      <c r="S894" s="2"/>
      <c r="T894" s="2"/>
      <c r="U894" s="2"/>
      <c r="V894" s="2"/>
      <c r="W894" s="2"/>
      <c r="X894" s="2"/>
      <c r="Y894" s="2"/>
    </row>
    <row r="895" spans="1:25" s="1" customFormat="1" x14ac:dyDescent="0.25">
      <c r="A895" s="5" t="s">
        <v>8</v>
      </c>
      <c r="B895" s="4">
        <v>118</v>
      </c>
      <c r="C895" s="33">
        <v>30</v>
      </c>
      <c r="D895" s="33">
        <v>60</v>
      </c>
      <c r="E895" s="33">
        <v>120</v>
      </c>
      <c r="F895" s="20"/>
      <c r="G895" s="20"/>
      <c r="H895" s="20"/>
      <c r="I895" s="20"/>
      <c r="J895" s="20"/>
      <c r="K895" s="20"/>
      <c r="L895" s="20"/>
      <c r="M895" s="20"/>
      <c r="N895" s="20"/>
      <c r="O895" s="2"/>
      <c r="P895" s="2"/>
      <c r="Q895" s="2"/>
      <c r="R895" s="2"/>
      <c r="S895" s="2"/>
      <c r="T895" s="2"/>
      <c r="U895" s="2"/>
      <c r="V895" s="2"/>
      <c r="W895" s="2"/>
      <c r="X895" s="2"/>
      <c r="Y895" s="2"/>
    </row>
    <row r="896" spans="1:25" s="1" customFormat="1" x14ac:dyDescent="0.25">
      <c r="A896" s="5" t="s">
        <v>7</v>
      </c>
      <c r="B896" s="4">
        <v>39</v>
      </c>
      <c r="C896" s="33">
        <v>13.5</v>
      </c>
      <c r="D896" s="33">
        <v>40</v>
      </c>
      <c r="E896" s="33">
        <v>120</v>
      </c>
      <c r="F896" s="20"/>
      <c r="G896" s="20"/>
      <c r="H896" s="20"/>
      <c r="I896" s="20"/>
      <c r="J896" s="20"/>
      <c r="K896" s="20"/>
      <c r="L896" s="20"/>
      <c r="M896" s="20"/>
      <c r="N896" s="20"/>
      <c r="O896" s="2"/>
      <c r="P896" s="2"/>
      <c r="Q896" s="2"/>
      <c r="R896" s="2"/>
      <c r="S896" s="2"/>
      <c r="T896" s="2"/>
      <c r="U896" s="2"/>
      <c r="V896" s="2"/>
      <c r="W896" s="2"/>
      <c r="X896" s="2"/>
      <c r="Y896" s="2"/>
    </row>
    <row r="897" spans="1:25" s="1" customFormat="1" x14ac:dyDescent="0.25">
      <c r="A897" s="5" t="s">
        <v>6</v>
      </c>
      <c r="B897" s="4">
        <v>109</v>
      </c>
      <c r="C897" s="33">
        <v>18.75</v>
      </c>
      <c r="D897" s="33">
        <v>46.875</v>
      </c>
      <c r="E897" s="33">
        <v>80</v>
      </c>
      <c r="F897" s="20"/>
      <c r="G897" s="20"/>
      <c r="H897" s="20"/>
      <c r="I897" s="20"/>
      <c r="J897" s="20"/>
      <c r="K897" s="20"/>
      <c r="L897" s="20"/>
      <c r="M897" s="20"/>
      <c r="N897" s="20"/>
      <c r="O897" s="2"/>
      <c r="P897" s="2"/>
      <c r="Q897" s="2"/>
      <c r="R897" s="2"/>
      <c r="S897" s="2"/>
      <c r="T897" s="2"/>
      <c r="U897" s="2"/>
      <c r="V897" s="2"/>
      <c r="W897" s="2"/>
      <c r="X897" s="2"/>
      <c r="Y897" s="2"/>
    </row>
    <row r="898" spans="1:25" s="1" customFormat="1" x14ac:dyDescent="0.25">
      <c r="A898" s="5" t="s">
        <v>5</v>
      </c>
      <c r="B898" s="4">
        <v>209</v>
      </c>
      <c r="C898" s="33">
        <v>10</v>
      </c>
      <c r="D898" s="33">
        <v>24</v>
      </c>
      <c r="E898" s="33">
        <v>60</v>
      </c>
      <c r="F898" s="20"/>
      <c r="G898" s="20"/>
      <c r="H898" s="20"/>
      <c r="I898" s="20"/>
      <c r="J898" s="20"/>
      <c r="K898" s="20"/>
      <c r="L898" s="20"/>
      <c r="M898" s="20"/>
      <c r="N898" s="20"/>
      <c r="O898" s="2"/>
      <c r="P898" s="2"/>
      <c r="Q898" s="2"/>
      <c r="R898" s="2"/>
      <c r="S898" s="2"/>
      <c r="T898" s="2"/>
      <c r="U898" s="2"/>
      <c r="V898" s="2"/>
      <c r="W898" s="2"/>
      <c r="X898" s="2"/>
      <c r="Y898" s="2"/>
    </row>
    <row r="899" spans="1:25" s="1" customFormat="1" x14ac:dyDescent="0.25">
      <c r="A899" s="5" t="s">
        <v>4</v>
      </c>
      <c r="B899" s="4">
        <v>325</v>
      </c>
      <c r="C899" s="33">
        <v>30</v>
      </c>
      <c r="D899" s="33">
        <v>60</v>
      </c>
      <c r="E899" s="33">
        <v>120</v>
      </c>
      <c r="F899" s="20"/>
      <c r="G899" s="20"/>
      <c r="H899" s="20"/>
      <c r="I899" s="20"/>
      <c r="J899" s="20"/>
      <c r="K899" s="20"/>
      <c r="L899" s="20"/>
      <c r="M899" s="20"/>
      <c r="N899" s="20"/>
      <c r="O899" s="2"/>
      <c r="P899" s="2"/>
      <c r="Q899" s="2"/>
      <c r="R899" s="2"/>
      <c r="S899" s="2"/>
      <c r="T899" s="2"/>
      <c r="U899" s="2"/>
      <c r="V899" s="2"/>
      <c r="W899" s="2"/>
      <c r="X899" s="2"/>
      <c r="Y899" s="2"/>
    </row>
    <row r="900" spans="1:25" s="1" customFormat="1" x14ac:dyDescent="0.25">
      <c r="A900" s="5" t="s">
        <v>3</v>
      </c>
      <c r="B900" s="4">
        <v>160</v>
      </c>
      <c r="C900" s="33">
        <v>12</v>
      </c>
      <c r="D900" s="33">
        <v>40</v>
      </c>
      <c r="E900" s="33">
        <v>90</v>
      </c>
      <c r="F900" s="20"/>
      <c r="G900" s="20"/>
      <c r="H900" s="20"/>
      <c r="I900" s="20"/>
      <c r="J900" s="20"/>
      <c r="K900" s="20"/>
      <c r="L900" s="20"/>
      <c r="M900" s="20"/>
      <c r="N900" s="20"/>
      <c r="O900" s="2"/>
      <c r="P900" s="2"/>
      <c r="Q900" s="2"/>
      <c r="R900" s="2"/>
      <c r="S900" s="2"/>
      <c r="T900" s="2"/>
      <c r="U900" s="2"/>
      <c r="V900" s="2"/>
      <c r="W900" s="2"/>
      <c r="X900" s="2"/>
      <c r="Y900" s="2"/>
    </row>
    <row r="901" spans="1:25" s="1" customFormat="1" x14ac:dyDescent="0.25">
      <c r="A901" s="5" t="s">
        <v>2</v>
      </c>
      <c r="B901" s="4">
        <v>232</v>
      </c>
      <c r="C901" s="33">
        <v>15</v>
      </c>
      <c r="D901" s="33">
        <v>45</v>
      </c>
      <c r="E901" s="33">
        <v>112.125</v>
      </c>
      <c r="F901" s="20"/>
      <c r="G901" s="20"/>
      <c r="H901" s="20"/>
      <c r="I901" s="20"/>
      <c r="J901" s="20"/>
      <c r="K901" s="20"/>
      <c r="L901" s="20"/>
      <c r="M901" s="20"/>
      <c r="N901" s="20"/>
      <c r="O901" s="2"/>
      <c r="P901" s="2"/>
      <c r="Q901" s="2"/>
      <c r="R901" s="2"/>
      <c r="S901" s="2"/>
      <c r="T901" s="2"/>
      <c r="U901" s="2"/>
      <c r="V901" s="2"/>
      <c r="W901" s="2"/>
      <c r="X901" s="2"/>
      <c r="Y901" s="2"/>
    </row>
    <row r="902" spans="1:25" s="1" customFormat="1" x14ac:dyDescent="0.25">
      <c r="A902" s="5" t="s">
        <v>1</v>
      </c>
      <c r="B902" s="4">
        <v>69</v>
      </c>
      <c r="C902" s="33">
        <v>20</v>
      </c>
      <c r="D902" s="33">
        <v>60</v>
      </c>
      <c r="E902" s="33">
        <v>99</v>
      </c>
      <c r="F902" s="20"/>
      <c r="G902" s="20"/>
      <c r="H902" s="20"/>
      <c r="I902" s="20"/>
      <c r="J902" s="20"/>
      <c r="K902" s="20"/>
      <c r="L902" s="20"/>
      <c r="M902" s="20"/>
      <c r="N902" s="20"/>
      <c r="O902" s="2"/>
      <c r="P902" s="2"/>
      <c r="Q902" s="2"/>
      <c r="R902" s="2"/>
      <c r="S902" s="2"/>
      <c r="T902" s="2"/>
      <c r="U902" s="2"/>
      <c r="V902" s="2"/>
      <c r="W902" s="2"/>
      <c r="X902" s="2"/>
      <c r="Y902" s="2"/>
    </row>
    <row r="903" spans="1:25" s="1" customFormat="1" x14ac:dyDescent="0.25">
      <c r="A903" s="5" t="s">
        <v>0</v>
      </c>
      <c r="B903" s="4">
        <v>78</v>
      </c>
      <c r="C903" s="33">
        <v>21.53125</v>
      </c>
      <c r="D903" s="33">
        <v>64</v>
      </c>
      <c r="E903" s="33">
        <v>120</v>
      </c>
      <c r="F903" s="20"/>
      <c r="G903" s="20"/>
      <c r="H903" s="20"/>
      <c r="I903" s="20"/>
      <c r="J903" s="20"/>
      <c r="K903" s="20"/>
      <c r="L903" s="20"/>
      <c r="M903" s="20"/>
      <c r="N903" s="20"/>
      <c r="O903" s="2"/>
      <c r="P903" s="2"/>
      <c r="Q903" s="2"/>
      <c r="R903" s="2"/>
      <c r="S903" s="2"/>
      <c r="T903" s="2"/>
      <c r="U903" s="2"/>
      <c r="V903" s="2"/>
      <c r="W903" s="2"/>
      <c r="X903" s="2"/>
      <c r="Y903" s="2"/>
    </row>
    <row r="904" spans="1:25" s="1" customFormat="1" x14ac:dyDescent="0.25">
      <c r="C904" s="18"/>
      <c r="D904" s="18"/>
      <c r="E904" s="18"/>
      <c r="F904" s="18"/>
      <c r="G904" s="18"/>
      <c r="H904" s="18"/>
      <c r="I904" s="18"/>
      <c r="J904" s="18"/>
      <c r="K904" s="18"/>
      <c r="L904" s="18"/>
      <c r="M904" s="18"/>
      <c r="N904" s="18"/>
    </row>
    <row r="905" spans="1:25" s="1" customFormat="1" x14ac:dyDescent="0.25">
      <c r="A905" s="1" t="s">
        <v>363</v>
      </c>
      <c r="C905" s="18"/>
      <c r="D905" s="18"/>
      <c r="E905" s="18"/>
      <c r="F905" s="18"/>
      <c r="G905" s="18"/>
      <c r="H905" s="18"/>
      <c r="I905" s="18"/>
      <c r="J905" s="18"/>
      <c r="K905" s="18"/>
      <c r="L905" s="18"/>
      <c r="M905" s="18"/>
      <c r="N905" s="18"/>
    </row>
    <row r="906" spans="1:25" s="1" customFormat="1" x14ac:dyDescent="0.25">
      <c r="C906" s="18"/>
      <c r="D906" s="18"/>
      <c r="E906" s="18"/>
      <c r="F906" s="18"/>
      <c r="G906" s="18"/>
      <c r="H906" s="18"/>
      <c r="I906" s="18"/>
      <c r="J906" s="18"/>
      <c r="K906" s="18"/>
      <c r="L906" s="18"/>
      <c r="M906" s="18"/>
      <c r="N906" s="18"/>
    </row>
    <row r="907" spans="1:25" s="1" customFormat="1" x14ac:dyDescent="0.25">
      <c r="A907" s="7" t="s">
        <v>16</v>
      </c>
      <c r="B907" s="7" t="s">
        <v>15</v>
      </c>
      <c r="C907" s="10" t="s">
        <v>364</v>
      </c>
      <c r="D907" s="10" t="s">
        <v>365</v>
      </c>
      <c r="E907" s="10" t="s">
        <v>366</v>
      </c>
      <c r="F907" s="10" t="s">
        <v>186</v>
      </c>
      <c r="G907" s="10" t="s">
        <v>43</v>
      </c>
      <c r="H907" s="9"/>
      <c r="I907" s="9"/>
      <c r="J907" s="9"/>
      <c r="K907" s="9"/>
      <c r="L907" s="9"/>
      <c r="M907" s="9"/>
      <c r="N907" s="9"/>
      <c r="O907" s="8"/>
      <c r="P907" s="8"/>
      <c r="Q907" s="8"/>
      <c r="R907" s="8"/>
      <c r="S907" s="8"/>
      <c r="T907" s="8"/>
      <c r="U907" s="8"/>
      <c r="V907" s="8"/>
      <c r="W907" s="8"/>
      <c r="X907" s="8"/>
      <c r="Y907" s="8"/>
    </row>
    <row r="908" spans="1:25" s="1" customFormat="1" x14ac:dyDescent="0.25">
      <c r="A908" s="6" t="s">
        <v>11</v>
      </c>
      <c r="B908" s="4">
        <v>3018</v>
      </c>
      <c r="C908" s="19">
        <v>6.8257123923127896E-2</v>
      </c>
      <c r="D908" s="19">
        <v>0.16037110669317428</v>
      </c>
      <c r="E908" s="19">
        <v>7.3227302849569256E-2</v>
      </c>
      <c r="F908" s="19">
        <v>9.7415506958250492E-2</v>
      </c>
      <c r="G908" s="19">
        <v>0.60072895957587802</v>
      </c>
      <c r="H908" s="20"/>
      <c r="I908" s="20"/>
      <c r="J908" s="20"/>
      <c r="K908" s="20"/>
      <c r="L908" s="20"/>
      <c r="M908" s="20"/>
      <c r="N908" s="20"/>
      <c r="O908" s="2"/>
      <c r="P908" s="2"/>
      <c r="Q908" s="2"/>
      <c r="R908" s="2"/>
      <c r="S908" s="2"/>
      <c r="T908" s="2"/>
      <c r="U908" s="2"/>
      <c r="V908" s="2"/>
      <c r="W908" s="2"/>
      <c r="X908" s="2"/>
      <c r="Y908" s="2"/>
    </row>
    <row r="909" spans="1:25" s="1" customFormat="1" x14ac:dyDescent="0.25">
      <c r="A909" s="5" t="s">
        <v>10</v>
      </c>
      <c r="B909" s="4">
        <v>1156</v>
      </c>
      <c r="C909" s="19">
        <v>6.8339100346020767E-2</v>
      </c>
      <c r="D909" s="19">
        <v>0.14792387543252594</v>
      </c>
      <c r="E909" s="19">
        <v>7.3529411764705885E-2</v>
      </c>
      <c r="F909" s="19">
        <v>9.7750865051903113E-2</v>
      </c>
      <c r="G909" s="19">
        <v>0.61245674740484424</v>
      </c>
      <c r="H909" s="20"/>
      <c r="I909" s="20"/>
      <c r="J909" s="20"/>
      <c r="K909" s="20"/>
      <c r="L909" s="20"/>
      <c r="M909" s="20"/>
      <c r="N909" s="20"/>
      <c r="O909" s="2"/>
      <c r="P909" s="2"/>
      <c r="Q909" s="2"/>
      <c r="R909" s="2"/>
      <c r="S909" s="2"/>
      <c r="T909" s="2"/>
      <c r="U909" s="2"/>
      <c r="V909" s="2"/>
      <c r="W909" s="2"/>
      <c r="X909" s="2"/>
      <c r="Y909" s="2"/>
    </row>
    <row r="910" spans="1:25" s="1" customFormat="1" x14ac:dyDescent="0.25">
      <c r="A910" s="5" t="s">
        <v>9</v>
      </c>
      <c r="B910" s="4">
        <v>512</v>
      </c>
      <c r="C910" s="19">
        <v>4.6875E-2</v>
      </c>
      <c r="D910" s="19">
        <v>0.1328125</v>
      </c>
      <c r="E910" s="19">
        <v>6.4453125E-2</v>
      </c>
      <c r="F910" s="19">
        <v>7.2265625E-2</v>
      </c>
      <c r="G910" s="19">
        <v>0.68359375</v>
      </c>
      <c r="H910" s="20"/>
      <c r="I910" s="20"/>
      <c r="J910" s="20"/>
      <c r="K910" s="20"/>
      <c r="L910" s="20"/>
      <c r="M910" s="20"/>
      <c r="N910" s="20"/>
      <c r="O910" s="2"/>
      <c r="P910" s="2"/>
      <c r="Q910" s="2"/>
      <c r="R910" s="2"/>
      <c r="S910" s="2"/>
      <c r="T910" s="2"/>
      <c r="U910" s="2"/>
      <c r="V910" s="2"/>
      <c r="W910" s="2"/>
      <c r="X910" s="2"/>
      <c r="Y910" s="2"/>
    </row>
    <row r="911" spans="1:25" s="1" customFormat="1" x14ac:dyDescent="0.25">
      <c r="A911" s="5" t="s">
        <v>8</v>
      </c>
      <c r="B911" s="4">
        <v>579</v>
      </c>
      <c r="C911" s="19">
        <v>7.426597582037997E-2</v>
      </c>
      <c r="D911" s="19">
        <v>0.18825561312607944</v>
      </c>
      <c r="E911" s="19">
        <v>9.1537132987910191E-2</v>
      </c>
      <c r="F911" s="19">
        <v>0.10880829015544041</v>
      </c>
      <c r="G911" s="19">
        <v>0.53713298791018993</v>
      </c>
      <c r="H911" s="20"/>
      <c r="I911" s="20"/>
      <c r="J911" s="20"/>
      <c r="K911" s="20"/>
      <c r="L911" s="20"/>
      <c r="M911" s="20"/>
      <c r="N911" s="20"/>
      <c r="O911" s="2"/>
      <c r="P911" s="2"/>
      <c r="Q911" s="2"/>
      <c r="R911" s="2"/>
      <c r="S911" s="2"/>
      <c r="T911" s="2"/>
      <c r="U911" s="2"/>
      <c r="V911" s="2"/>
      <c r="W911" s="2"/>
      <c r="X911" s="2"/>
      <c r="Y911" s="2"/>
    </row>
    <row r="912" spans="1:25" s="1" customFormat="1" x14ac:dyDescent="0.25">
      <c r="A912" s="5" t="s">
        <v>7</v>
      </c>
      <c r="B912" s="4">
        <v>356</v>
      </c>
      <c r="C912" s="19">
        <v>8.4269662921348312E-2</v>
      </c>
      <c r="D912" s="19">
        <v>0.12078651685393259</v>
      </c>
      <c r="E912" s="19">
        <v>8.4269662921348312E-2</v>
      </c>
      <c r="F912" s="19">
        <v>9.5505617977528087E-2</v>
      </c>
      <c r="G912" s="19">
        <v>0.6151685393258427</v>
      </c>
      <c r="H912" s="20"/>
      <c r="I912" s="20"/>
      <c r="J912" s="20"/>
      <c r="K912" s="20"/>
      <c r="L912" s="20"/>
      <c r="M912" s="20"/>
      <c r="N912" s="20"/>
      <c r="O912" s="2"/>
      <c r="P912" s="2"/>
      <c r="Q912" s="2"/>
      <c r="R912" s="2"/>
      <c r="S912" s="2"/>
      <c r="T912" s="2"/>
      <c r="U912" s="2"/>
      <c r="V912" s="2"/>
      <c r="W912" s="2"/>
      <c r="X912" s="2"/>
      <c r="Y912" s="2"/>
    </row>
    <row r="913" spans="1:25" s="1" customFormat="1" x14ac:dyDescent="0.25">
      <c r="A913" s="5" t="s">
        <v>6</v>
      </c>
      <c r="B913" s="4">
        <v>415</v>
      </c>
      <c r="C913" s="19">
        <v>7.2289156626506021E-2</v>
      </c>
      <c r="D913" s="19">
        <v>0.22409638554216868</v>
      </c>
      <c r="E913" s="19">
        <v>4.8192771084337352E-2</v>
      </c>
      <c r="F913" s="19">
        <v>0.11325301204819277</v>
      </c>
      <c r="G913" s="19">
        <v>0.54216867469879515</v>
      </c>
      <c r="H913" s="20"/>
      <c r="I913" s="20"/>
      <c r="J913" s="20"/>
      <c r="K913" s="20"/>
      <c r="L913" s="20"/>
      <c r="M913" s="20"/>
      <c r="N913" s="20"/>
      <c r="O913" s="2"/>
      <c r="P913" s="2"/>
      <c r="Q913" s="2"/>
      <c r="R913" s="2"/>
      <c r="S913" s="2"/>
      <c r="T913" s="2"/>
      <c r="U913" s="2"/>
      <c r="V913" s="2"/>
      <c r="W913" s="2"/>
      <c r="X913" s="2"/>
      <c r="Y913" s="2"/>
    </row>
    <row r="914" spans="1:25" s="1" customFormat="1" x14ac:dyDescent="0.25">
      <c r="A914" s="5" t="s">
        <v>5</v>
      </c>
      <c r="B914" s="4">
        <v>1683</v>
      </c>
      <c r="C914" s="19">
        <v>7.2489601901366607E-2</v>
      </c>
      <c r="D914" s="19">
        <v>0.14200831847890671</v>
      </c>
      <c r="E914" s="19">
        <v>5.4664289958407608E-2</v>
      </c>
      <c r="F914" s="19">
        <v>6.5953654188948302E-2</v>
      </c>
      <c r="G914" s="19">
        <v>0.6648841354723708</v>
      </c>
      <c r="H914" s="20"/>
      <c r="I914" s="20"/>
      <c r="J914" s="20"/>
      <c r="K914" s="20"/>
      <c r="L914" s="20"/>
      <c r="M914" s="20"/>
      <c r="N914" s="20"/>
      <c r="O914" s="2"/>
      <c r="P914" s="2"/>
      <c r="Q914" s="2"/>
      <c r="R914" s="2"/>
      <c r="S914" s="2"/>
      <c r="T914" s="2"/>
      <c r="U914" s="2"/>
      <c r="V914" s="2"/>
      <c r="W914" s="2"/>
      <c r="X914" s="2"/>
      <c r="Y914" s="2"/>
    </row>
    <row r="915" spans="1:25" s="1" customFormat="1" x14ac:dyDescent="0.25">
      <c r="A915" s="5" t="s">
        <v>4</v>
      </c>
      <c r="B915" s="4">
        <v>1249</v>
      </c>
      <c r="C915" s="19">
        <v>6.2449959967974381E-2</v>
      </c>
      <c r="D915" s="19">
        <v>0.18734987990392313</v>
      </c>
      <c r="E915" s="19">
        <v>9.6877502001601279E-2</v>
      </c>
      <c r="F915" s="19">
        <v>0.13610888710968774</v>
      </c>
      <c r="G915" s="19">
        <v>0.51721377101681343</v>
      </c>
      <c r="H915" s="20"/>
      <c r="I915" s="20"/>
      <c r="J915" s="20"/>
      <c r="K915" s="20"/>
      <c r="L915" s="20"/>
      <c r="M915" s="20"/>
      <c r="N915" s="20"/>
      <c r="O915" s="2"/>
      <c r="P915" s="2"/>
      <c r="Q915" s="2"/>
      <c r="R915" s="2"/>
      <c r="S915" s="2"/>
      <c r="T915" s="2"/>
      <c r="U915" s="2"/>
      <c r="V915" s="2"/>
      <c r="W915" s="2"/>
      <c r="X915" s="2"/>
      <c r="Y915" s="2"/>
    </row>
    <row r="916" spans="1:25" s="1" customFormat="1" x14ac:dyDescent="0.25">
      <c r="A916" s="5" t="s">
        <v>3</v>
      </c>
      <c r="B916" s="4">
        <v>798</v>
      </c>
      <c r="C916" s="19">
        <v>6.5162907268170422E-2</v>
      </c>
      <c r="D916" s="19">
        <v>0.17543859649122806</v>
      </c>
      <c r="E916" s="19">
        <v>5.6390977443609019E-2</v>
      </c>
      <c r="F916" s="19">
        <v>8.2706766917293228E-2</v>
      </c>
      <c r="G916" s="19">
        <v>0.62030075187969924</v>
      </c>
      <c r="H916" s="20"/>
      <c r="I916" s="20"/>
      <c r="J916" s="20"/>
      <c r="K916" s="20"/>
      <c r="L916" s="20"/>
      <c r="M916" s="20"/>
      <c r="N916" s="20"/>
      <c r="O916" s="2"/>
      <c r="P916" s="2"/>
      <c r="Q916" s="2"/>
      <c r="R916" s="2"/>
      <c r="S916" s="2"/>
      <c r="T916" s="2"/>
      <c r="U916" s="2"/>
      <c r="V916" s="2"/>
      <c r="W916" s="2"/>
      <c r="X916" s="2"/>
      <c r="Y916" s="2"/>
    </row>
    <row r="917" spans="1:25" s="1" customFormat="1" x14ac:dyDescent="0.25">
      <c r="A917" s="5" t="s">
        <v>2</v>
      </c>
      <c r="B917" s="4">
        <v>1240</v>
      </c>
      <c r="C917" s="19">
        <v>7.2580645161290328E-2</v>
      </c>
      <c r="D917" s="19">
        <v>0.15725806451612903</v>
      </c>
      <c r="E917" s="19">
        <v>8.7903225806451615E-2</v>
      </c>
      <c r="F917" s="19">
        <v>9.5161290322580638E-2</v>
      </c>
      <c r="G917" s="19">
        <v>0.58709677419354833</v>
      </c>
      <c r="H917" s="20"/>
      <c r="I917" s="20"/>
      <c r="J917" s="20"/>
      <c r="K917" s="20"/>
      <c r="L917" s="20"/>
      <c r="M917" s="20"/>
      <c r="N917" s="20"/>
      <c r="O917" s="2"/>
      <c r="P917" s="2"/>
      <c r="Q917" s="2"/>
      <c r="R917" s="2"/>
      <c r="S917" s="2"/>
      <c r="T917" s="2"/>
      <c r="U917" s="2"/>
      <c r="V917" s="2"/>
      <c r="W917" s="2"/>
      <c r="X917" s="2"/>
      <c r="Y917" s="2"/>
    </row>
    <row r="918" spans="1:25" s="1" customFormat="1" x14ac:dyDescent="0.25">
      <c r="A918" s="5" t="s">
        <v>1</v>
      </c>
      <c r="B918" s="4">
        <v>369</v>
      </c>
      <c r="C918" s="19">
        <v>7.3170731707317069E-2</v>
      </c>
      <c r="D918" s="19">
        <v>0.17073170731707318</v>
      </c>
      <c r="E918" s="19">
        <v>6.5040650406504072E-2</v>
      </c>
      <c r="F918" s="19">
        <v>8.943089430894309E-2</v>
      </c>
      <c r="G918" s="19">
        <v>0.60162601626016265</v>
      </c>
      <c r="H918" s="20"/>
      <c r="I918" s="20"/>
      <c r="J918" s="20"/>
      <c r="K918" s="20"/>
      <c r="L918" s="20"/>
      <c r="M918" s="20"/>
      <c r="N918" s="20"/>
      <c r="O918" s="2"/>
      <c r="P918" s="2"/>
      <c r="Q918" s="2"/>
      <c r="R918" s="2"/>
      <c r="S918" s="2"/>
      <c r="T918" s="2"/>
      <c r="U918" s="2"/>
      <c r="V918" s="2"/>
      <c r="W918" s="2"/>
      <c r="X918" s="2"/>
      <c r="Y918" s="2"/>
    </row>
    <row r="919" spans="1:25" s="1" customFormat="1" x14ac:dyDescent="0.25">
      <c r="A919" s="5" t="s">
        <v>0</v>
      </c>
      <c r="B919" s="4">
        <v>570</v>
      </c>
      <c r="C919" s="19">
        <v>6.1403508771929821E-2</v>
      </c>
      <c r="D919" s="19">
        <v>0.13859649122807016</v>
      </c>
      <c r="E919" s="19">
        <v>6.8421052631578952E-2</v>
      </c>
      <c r="F919" s="19">
        <v>0.1280701754385965</v>
      </c>
      <c r="G919" s="19">
        <v>0.60350877192982455</v>
      </c>
      <c r="H919" s="20"/>
      <c r="I919" s="20"/>
      <c r="J919" s="20"/>
      <c r="K919" s="20"/>
      <c r="L919" s="20"/>
      <c r="M919" s="20"/>
      <c r="N919" s="20"/>
      <c r="O919" s="2"/>
      <c r="P919" s="2"/>
      <c r="Q919" s="2"/>
      <c r="R919" s="2"/>
      <c r="S919" s="2"/>
      <c r="T919" s="2"/>
      <c r="U919" s="2"/>
      <c r="V919" s="2"/>
      <c r="W919" s="2"/>
      <c r="X919" s="2"/>
      <c r="Y919" s="2"/>
    </row>
    <row r="920" spans="1:25" s="1" customFormat="1" x14ac:dyDescent="0.25">
      <c r="C920" s="18"/>
      <c r="D920" s="18"/>
      <c r="E920" s="18"/>
      <c r="F920" s="18"/>
      <c r="G920" s="18"/>
      <c r="H920" s="18"/>
      <c r="I920" s="18"/>
      <c r="J920" s="18"/>
      <c r="K920" s="18"/>
      <c r="L920" s="18"/>
      <c r="M920" s="18"/>
      <c r="N920" s="18"/>
    </row>
    <row r="921" spans="1:25" s="1" customFormat="1" x14ac:dyDescent="0.25">
      <c r="A921" s="1" t="s">
        <v>367</v>
      </c>
      <c r="C921" s="18"/>
      <c r="D921" s="18"/>
      <c r="E921" s="18"/>
      <c r="F921" s="18"/>
      <c r="G921" s="18"/>
      <c r="H921" s="18"/>
      <c r="I921" s="18"/>
      <c r="J921" s="18"/>
      <c r="K921" s="18"/>
      <c r="L921" s="18"/>
      <c r="M921" s="18"/>
      <c r="N921" s="18"/>
    </row>
    <row r="922" spans="1:25" s="1" customFormat="1" x14ac:dyDescent="0.25">
      <c r="C922" s="18"/>
      <c r="D922" s="18"/>
      <c r="E922" s="18"/>
      <c r="F922" s="18"/>
      <c r="G922" s="18"/>
      <c r="H922" s="18"/>
      <c r="I922" s="18"/>
      <c r="J922" s="18"/>
      <c r="K922" s="18"/>
      <c r="L922" s="18"/>
      <c r="M922" s="18"/>
      <c r="N922" s="18"/>
    </row>
    <row r="923" spans="1:25" s="1" customFormat="1" x14ac:dyDescent="0.25">
      <c r="A923" s="7" t="s">
        <v>16</v>
      </c>
      <c r="B923" s="7" t="s">
        <v>15</v>
      </c>
      <c r="C923" s="10" t="s">
        <v>14</v>
      </c>
      <c r="D923" s="10" t="s">
        <v>43</v>
      </c>
      <c r="E923" s="9"/>
      <c r="F923" s="9"/>
      <c r="G923" s="9"/>
      <c r="H923" s="9"/>
      <c r="I923" s="9"/>
      <c r="J923" s="9"/>
      <c r="K923" s="9"/>
      <c r="L923" s="9"/>
      <c r="M923" s="9"/>
      <c r="N923" s="9"/>
      <c r="O923" s="8"/>
      <c r="P923" s="8"/>
      <c r="Q923" s="8"/>
      <c r="R923" s="8"/>
      <c r="S923" s="8"/>
      <c r="T923" s="8"/>
      <c r="U923" s="8"/>
      <c r="V923" s="8"/>
      <c r="W923" s="8"/>
      <c r="X923" s="8"/>
      <c r="Y923" s="8"/>
    </row>
    <row r="924" spans="1:25" s="1" customFormat="1" x14ac:dyDescent="0.25">
      <c r="A924" s="6" t="s">
        <v>11</v>
      </c>
      <c r="B924" s="4">
        <v>1425</v>
      </c>
      <c r="C924" s="19">
        <v>0.256140350877193</v>
      </c>
      <c r="D924" s="19">
        <v>0.743859649122807</v>
      </c>
      <c r="E924" s="20"/>
      <c r="F924" s="20"/>
      <c r="G924" s="20"/>
      <c r="H924" s="20"/>
      <c r="I924" s="20"/>
      <c r="J924" s="20"/>
      <c r="K924" s="20"/>
      <c r="L924" s="20"/>
      <c r="M924" s="20"/>
      <c r="N924" s="20"/>
      <c r="O924" s="2"/>
      <c r="P924" s="2"/>
      <c r="Q924" s="2"/>
      <c r="R924" s="2"/>
      <c r="S924" s="2"/>
      <c r="T924" s="2"/>
      <c r="U924" s="2"/>
      <c r="V924" s="2"/>
      <c r="W924" s="2"/>
      <c r="X924" s="2"/>
      <c r="Y924" s="2"/>
    </row>
    <row r="925" spans="1:25" s="1" customFormat="1" x14ac:dyDescent="0.25">
      <c r="A925" s="5" t="s">
        <v>10</v>
      </c>
      <c r="B925" s="4">
        <v>477</v>
      </c>
      <c r="C925" s="19">
        <v>0.26205450733752622</v>
      </c>
      <c r="D925" s="19">
        <v>0.73794549266247378</v>
      </c>
      <c r="E925" s="20"/>
      <c r="F925" s="20"/>
      <c r="G925" s="20"/>
      <c r="H925" s="20"/>
      <c r="I925" s="20"/>
      <c r="J925" s="20"/>
      <c r="K925" s="20"/>
      <c r="L925" s="20"/>
      <c r="M925" s="20"/>
      <c r="N925" s="20"/>
      <c r="O925" s="2"/>
      <c r="P925" s="2"/>
      <c r="Q925" s="2"/>
      <c r="R925" s="2"/>
      <c r="S925" s="2"/>
      <c r="T925" s="2"/>
      <c r="U925" s="2"/>
      <c r="V925" s="2"/>
      <c r="W925" s="2"/>
      <c r="X925" s="2"/>
      <c r="Y925" s="2"/>
    </row>
    <row r="926" spans="1:25" s="1" customFormat="1" x14ac:dyDescent="0.25">
      <c r="A926" s="5" t="s">
        <v>9</v>
      </c>
      <c r="B926" s="4">
        <v>320</v>
      </c>
      <c r="C926" s="19">
        <v>0.13125000000000001</v>
      </c>
      <c r="D926" s="19">
        <v>0.86875000000000002</v>
      </c>
      <c r="E926" s="20"/>
      <c r="F926" s="20"/>
      <c r="G926" s="20"/>
      <c r="H926" s="20"/>
      <c r="I926" s="20"/>
      <c r="J926" s="20"/>
      <c r="K926" s="20"/>
      <c r="L926" s="20"/>
      <c r="M926" s="20"/>
      <c r="N926" s="20"/>
      <c r="O926" s="2"/>
      <c r="P926" s="2"/>
      <c r="Q926" s="2"/>
      <c r="R926" s="2"/>
      <c r="S926" s="2"/>
      <c r="T926" s="2"/>
      <c r="U926" s="2"/>
      <c r="V926" s="2"/>
      <c r="W926" s="2"/>
      <c r="X926" s="2"/>
      <c r="Y926" s="2"/>
    </row>
    <row r="927" spans="1:25" s="1" customFormat="1" x14ac:dyDescent="0.25">
      <c r="A927" s="5" t="s">
        <v>8</v>
      </c>
      <c r="B927" s="4">
        <v>254</v>
      </c>
      <c r="C927" s="19">
        <v>0.27165354330708663</v>
      </c>
      <c r="D927" s="19">
        <v>0.72834645669291342</v>
      </c>
      <c r="E927" s="20"/>
      <c r="F927" s="20"/>
      <c r="G927" s="20"/>
      <c r="H927" s="20"/>
      <c r="I927" s="20"/>
      <c r="J927" s="20"/>
      <c r="K927" s="20"/>
      <c r="L927" s="20"/>
      <c r="M927" s="20"/>
      <c r="N927" s="20"/>
      <c r="O927" s="2"/>
      <c r="P927" s="2"/>
      <c r="Q927" s="2"/>
      <c r="R927" s="2"/>
      <c r="S927" s="2"/>
      <c r="T927" s="2"/>
      <c r="U927" s="2"/>
      <c r="V927" s="2"/>
      <c r="W927" s="2"/>
      <c r="X927" s="2"/>
      <c r="Y927" s="2"/>
    </row>
    <row r="928" spans="1:25" s="1" customFormat="1" x14ac:dyDescent="0.25">
      <c r="A928" s="5" t="s">
        <v>7</v>
      </c>
      <c r="B928" s="4">
        <v>148</v>
      </c>
      <c r="C928" s="19">
        <v>0.3783783783783784</v>
      </c>
      <c r="D928" s="19">
        <v>0.6216216216216216</v>
      </c>
      <c r="E928" s="20"/>
      <c r="F928" s="20"/>
      <c r="G928" s="20"/>
      <c r="H928" s="20"/>
      <c r="I928" s="20"/>
      <c r="J928" s="20"/>
      <c r="K928" s="20"/>
      <c r="L928" s="20"/>
      <c r="M928" s="20"/>
      <c r="N928" s="20"/>
      <c r="O928" s="2"/>
      <c r="P928" s="2"/>
      <c r="Q928" s="2"/>
      <c r="R928" s="2"/>
      <c r="S928" s="2"/>
      <c r="T928" s="2"/>
      <c r="U928" s="2"/>
      <c r="V928" s="2"/>
      <c r="W928" s="2"/>
      <c r="X928" s="2"/>
      <c r="Y928" s="2"/>
    </row>
    <row r="929" spans="1:25" s="1" customFormat="1" x14ac:dyDescent="0.25">
      <c r="A929" s="5" t="s">
        <v>6</v>
      </c>
      <c r="B929" s="4">
        <v>226</v>
      </c>
      <c r="C929" s="19">
        <v>0.32300884955752213</v>
      </c>
      <c r="D929" s="19">
        <v>0.67699115044247793</v>
      </c>
      <c r="E929" s="20"/>
      <c r="F929" s="20"/>
      <c r="G929" s="20"/>
      <c r="H929" s="20"/>
      <c r="I929" s="20"/>
      <c r="J929" s="20"/>
      <c r="K929" s="20"/>
      <c r="L929" s="20"/>
      <c r="M929" s="20"/>
      <c r="N929" s="20"/>
      <c r="O929" s="2"/>
      <c r="P929" s="2"/>
      <c r="Q929" s="2"/>
      <c r="R929" s="2"/>
      <c r="S929" s="2"/>
      <c r="T929" s="2"/>
      <c r="U929" s="2"/>
      <c r="V929" s="2"/>
      <c r="W929" s="2"/>
      <c r="X929" s="2"/>
      <c r="Y929" s="2"/>
    </row>
    <row r="930" spans="1:25" s="1" customFormat="1" x14ac:dyDescent="0.25">
      <c r="A930" s="5" t="s">
        <v>5</v>
      </c>
      <c r="B930" s="4">
        <v>720</v>
      </c>
      <c r="C930" s="19">
        <v>0.14027777777777778</v>
      </c>
      <c r="D930" s="19">
        <v>0.85972222222222228</v>
      </c>
      <c r="E930" s="20"/>
      <c r="F930" s="20"/>
      <c r="G930" s="20"/>
      <c r="H930" s="20"/>
      <c r="I930" s="20"/>
      <c r="J930" s="20"/>
      <c r="K930" s="20"/>
      <c r="L930" s="20"/>
      <c r="M930" s="20"/>
      <c r="N930" s="20"/>
      <c r="O930" s="2"/>
      <c r="P930" s="2"/>
      <c r="Q930" s="2"/>
      <c r="R930" s="2"/>
      <c r="S930" s="2"/>
      <c r="T930" s="2"/>
      <c r="U930" s="2"/>
      <c r="V930" s="2"/>
      <c r="W930" s="2"/>
      <c r="X930" s="2"/>
      <c r="Y930" s="2"/>
    </row>
    <row r="931" spans="1:25" s="1" customFormat="1" x14ac:dyDescent="0.25">
      <c r="A931" s="5" t="s">
        <v>4</v>
      </c>
      <c r="B931" s="4">
        <v>659</v>
      </c>
      <c r="C931" s="19">
        <v>0.37025796661608495</v>
      </c>
      <c r="D931" s="19">
        <v>0.62974203338391499</v>
      </c>
      <c r="E931" s="20"/>
      <c r="F931" s="20"/>
      <c r="G931" s="20"/>
      <c r="H931" s="20"/>
      <c r="I931" s="20"/>
      <c r="J931" s="20"/>
      <c r="K931" s="20"/>
      <c r="L931" s="20"/>
      <c r="M931" s="20"/>
      <c r="N931" s="20"/>
      <c r="O931" s="2"/>
      <c r="P931" s="2"/>
      <c r="Q931" s="2"/>
      <c r="R931" s="2"/>
      <c r="S931" s="2"/>
      <c r="T931" s="2"/>
      <c r="U931" s="2"/>
      <c r="V931" s="2"/>
      <c r="W931" s="2"/>
      <c r="X931" s="2"/>
      <c r="Y931" s="2"/>
    </row>
    <row r="932" spans="1:25" s="1" customFormat="1" x14ac:dyDescent="0.25">
      <c r="A932" s="5" t="s">
        <v>3</v>
      </c>
      <c r="B932" s="4">
        <v>393</v>
      </c>
      <c r="C932" s="19">
        <v>0.20356234096692111</v>
      </c>
      <c r="D932" s="19">
        <v>0.79643765903307884</v>
      </c>
      <c r="E932" s="20"/>
      <c r="F932" s="20"/>
      <c r="G932" s="20"/>
      <c r="H932" s="20"/>
      <c r="I932" s="20"/>
      <c r="J932" s="20"/>
      <c r="K932" s="20"/>
      <c r="L932" s="20"/>
      <c r="M932" s="20"/>
      <c r="N932" s="20"/>
      <c r="O932" s="2"/>
      <c r="P932" s="2"/>
      <c r="Q932" s="2"/>
      <c r="R932" s="2"/>
      <c r="S932" s="2"/>
      <c r="T932" s="2"/>
      <c r="U932" s="2"/>
      <c r="V932" s="2"/>
      <c r="W932" s="2"/>
      <c r="X932" s="2"/>
      <c r="Y932" s="2"/>
    </row>
    <row r="933" spans="1:25" s="1" customFormat="1" x14ac:dyDescent="0.25">
      <c r="A933" s="5" t="s">
        <v>2</v>
      </c>
      <c r="B933" s="4">
        <v>591</v>
      </c>
      <c r="C933" s="19">
        <v>0.2673434856175973</v>
      </c>
      <c r="D933" s="19">
        <v>0.73265651438240276</v>
      </c>
      <c r="E933" s="20"/>
      <c r="F933" s="20"/>
      <c r="G933" s="20"/>
      <c r="H933" s="20"/>
      <c r="I933" s="20"/>
      <c r="J933" s="20"/>
      <c r="K933" s="20"/>
      <c r="L933" s="20"/>
      <c r="M933" s="20"/>
      <c r="N933" s="20"/>
      <c r="O933" s="2"/>
      <c r="P933" s="2"/>
      <c r="Q933" s="2"/>
      <c r="R933" s="2"/>
      <c r="S933" s="2"/>
      <c r="T933" s="2"/>
      <c r="U933" s="2"/>
      <c r="V933" s="2"/>
      <c r="W933" s="2"/>
      <c r="X933" s="2"/>
      <c r="Y933" s="2"/>
    </row>
    <row r="934" spans="1:25" s="1" customFormat="1" x14ac:dyDescent="0.25">
      <c r="A934" s="5" t="s">
        <v>1</v>
      </c>
      <c r="B934" s="4">
        <v>168</v>
      </c>
      <c r="C934" s="19">
        <v>0.26785714285714285</v>
      </c>
      <c r="D934" s="19">
        <v>0.7321428571428571</v>
      </c>
      <c r="E934" s="20"/>
      <c r="F934" s="20"/>
      <c r="G934" s="20"/>
      <c r="H934" s="20"/>
      <c r="I934" s="20"/>
      <c r="J934" s="20"/>
      <c r="K934" s="20"/>
      <c r="L934" s="20"/>
      <c r="M934" s="20"/>
      <c r="N934" s="20"/>
      <c r="O934" s="2"/>
      <c r="P934" s="2"/>
      <c r="Q934" s="2"/>
      <c r="R934" s="2"/>
      <c r="S934" s="2"/>
      <c r="T934" s="2"/>
      <c r="U934" s="2"/>
      <c r="V934" s="2"/>
      <c r="W934" s="2"/>
      <c r="X934" s="2"/>
      <c r="Y934" s="2"/>
    </row>
    <row r="935" spans="1:25" s="1" customFormat="1" x14ac:dyDescent="0.25">
      <c r="A935" s="5" t="s">
        <v>0</v>
      </c>
      <c r="B935" s="4">
        <v>248</v>
      </c>
      <c r="C935" s="19">
        <v>0.29032258064516131</v>
      </c>
      <c r="D935" s="19">
        <v>0.70967741935483875</v>
      </c>
      <c r="E935" s="20"/>
      <c r="F935" s="20"/>
      <c r="G935" s="20"/>
      <c r="H935" s="20"/>
      <c r="I935" s="20"/>
      <c r="J935" s="20"/>
      <c r="K935" s="20"/>
      <c r="L935" s="20"/>
      <c r="M935" s="20"/>
      <c r="N935" s="20"/>
      <c r="O935" s="2"/>
      <c r="P935" s="2"/>
      <c r="Q935" s="2"/>
      <c r="R935" s="2"/>
      <c r="S935" s="2"/>
      <c r="T935" s="2"/>
      <c r="U935" s="2"/>
      <c r="V935" s="2"/>
      <c r="W935" s="2"/>
      <c r="X935" s="2"/>
      <c r="Y935" s="2"/>
    </row>
    <row r="936" spans="1:25" s="1" customFormat="1" x14ac:dyDescent="0.25">
      <c r="C936" s="18"/>
      <c r="D936" s="18"/>
      <c r="E936" s="18"/>
      <c r="F936" s="18"/>
      <c r="G936" s="18"/>
      <c r="H936" s="18"/>
      <c r="I936" s="18"/>
      <c r="J936" s="18"/>
      <c r="K936" s="18"/>
      <c r="L936" s="18"/>
      <c r="M936" s="18"/>
      <c r="N936" s="18"/>
    </row>
    <row r="937" spans="1:25" s="1" customFormat="1" x14ac:dyDescent="0.25">
      <c r="A937" s="1" t="s">
        <v>368</v>
      </c>
      <c r="C937" s="18"/>
      <c r="D937" s="18"/>
      <c r="E937" s="18"/>
      <c r="F937" s="18"/>
      <c r="G937" s="18"/>
      <c r="H937" s="18"/>
      <c r="I937" s="18"/>
      <c r="J937" s="18"/>
      <c r="K937" s="18"/>
      <c r="L937" s="18"/>
      <c r="M937" s="18"/>
      <c r="N937" s="18"/>
    </row>
    <row r="938" spans="1:25" s="1" customFormat="1" x14ac:dyDescent="0.25">
      <c r="C938" s="18"/>
      <c r="D938" s="18"/>
      <c r="E938" s="18"/>
      <c r="F938" s="18"/>
      <c r="G938" s="18"/>
      <c r="H938" s="18"/>
      <c r="I938" s="18"/>
      <c r="J938" s="18"/>
      <c r="K938" s="18"/>
      <c r="L938" s="18"/>
      <c r="M938" s="18"/>
      <c r="N938" s="18"/>
    </row>
    <row r="939" spans="1:25" s="1" customFormat="1" x14ac:dyDescent="0.25">
      <c r="A939" s="7" t="s">
        <v>16</v>
      </c>
      <c r="B939" s="7" t="s">
        <v>15</v>
      </c>
      <c r="C939" s="10" t="s">
        <v>14</v>
      </c>
      <c r="D939" s="10" t="s">
        <v>43</v>
      </c>
      <c r="E939" s="9"/>
      <c r="F939" s="9"/>
      <c r="G939" s="9"/>
      <c r="H939" s="9"/>
      <c r="I939" s="9"/>
      <c r="J939" s="9"/>
      <c r="K939" s="9"/>
      <c r="L939" s="9"/>
      <c r="M939" s="9"/>
      <c r="N939" s="9"/>
      <c r="O939" s="8"/>
      <c r="P939" s="8"/>
      <c r="Q939" s="8"/>
      <c r="R939" s="8"/>
      <c r="S939" s="8"/>
      <c r="T939" s="8"/>
      <c r="U939" s="8"/>
      <c r="V939" s="8"/>
      <c r="W939" s="8"/>
      <c r="X939" s="8"/>
      <c r="Y939" s="8"/>
    </row>
    <row r="940" spans="1:25" s="1" customFormat="1" x14ac:dyDescent="0.25">
      <c r="A940" s="6" t="s">
        <v>11</v>
      </c>
      <c r="B940" s="4">
        <v>2984</v>
      </c>
      <c r="C940" s="19">
        <v>0.56970509383378021</v>
      </c>
      <c r="D940" s="19">
        <v>0.43029490616621985</v>
      </c>
      <c r="E940" s="20"/>
      <c r="F940" s="20"/>
      <c r="G940" s="20"/>
      <c r="H940" s="20"/>
      <c r="I940" s="20"/>
      <c r="J940" s="20"/>
      <c r="K940" s="20"/>
      <c r="L940" s="20"/>
      <c r="M940" s="20"/>
      <c r="N940" s="20"/>
      <c r="O940" s="2"/>
      <c r="P940" s="2"/>
      <c r="Q940" s="2"/>
      <c r="R940" s="2"/>
      <c r="S940" s="2"/>
      <c r="T940" s="2"/>
      <c r="U940" s="2"/>
      <c r="V940" s="2"/>
      <c r="W940" s="2"/>
      <c r="X940" s="2"/>
      <c r="Y940" s="2"/>
    </row>
    <row r="941" spans="1:25" s="14" customFormat="1" x14ac:dyDescent="0.25">
      <c r="A941" s="5" t="s">
        <v>10</v>
      </c>
      <c r="B941" s="4">
        <v>1136</v>
      </c>
      <c r="C941" s="19">
        <v>0.5651408450704225</v>
      </c>
      <c r="D941" s="19">
        <v>0.43485915492957744</v>
      </c>
      <c r="E941" s="20"/>
      <c r="F941" s="20"/>
      <c r="G941" s="20"/>
      <c r="H941" s="20"/>
      <c r="I941" s="20"/>
      <c r="J941" s="20"/>
      <c r="K941" s="20"/>
      <c r="L941" s="20"/>
      <c r="M941" s="20"/>
      <c r="N941" s="20"/>
      <c r="O941" s="2"/>
      <c r="P941" s="2"/>
      <c r="Q941" s="2"/>
      <c r="R941" s="2"/>
      <c r="S941" s="2"/>
      <c r="T941" s="2"/>
      <c r="U941" s="2"/>
      <c r="V941" s="2"/>
      <c r="W941" s="2"/>
      <c r="X941" s="2"/>
      <c r="Y941" s="2"/>
    </row>
    <row r="942" spans="1:25" s="14" customFormat="1" x14ac:dyDescent="0.25">
      <c r="A942" s="5" t="s">
        <v>9</v>
      </c>
      <c r="B942" s="4">
        <v>508</v>
      </c>
      <c r="C942" s="19">
        <v>0.55314960629921262</v>
      </c>
      <c r="D942" s="19">
        <v>0.44685039370078738</v>
      </c>
      <c r="E942" s="20"/>
      <c r="F942" s="20"/>
      <c r="G942" s="20"/>
      <c r="H942" s="20"/>
      <c r="I942" s="20"/>
      <c r="J942" s="20"/>
      <c r="K942" s="20"/>
      <c r="L942" s="20"/>
      <c r="M942" s="20"/>
      <c r="N942" s="20"/>
      <c r="O942" s="2"/>
      <c r="P942" s="2"/>
      <c r="Q942" s="2"/>
      <c r="R942" s="2"/>
      <c r="S942" s="2"/>
      <c r="T942" s="2"/>
      <c r="U942" s="2"/>
      <c r="V942" s="2"/>
      <c r="W942" s="2"/>
      <c r="X942" s="2"/>
      <c r="Y942" s="2"/>
    </row>
    <row r="943" spans="1:25" s="14" customFormat="1" x14ac:dyDescent="0.25">
      <c r="A943" s="5" t="s">
        <v>8</v>
      </c>
      <c r="B943" s="4">
        <v>578</v>
      </c>
      <c r="C943" s="19">
        <v>0.5709342560553633</v>
      </c>
      <c r="D943" s="19">
        <v>0.4290657439446367</v>
      </c>
      <c r="E943" s="20"/>
      <c r="F943" s="20"/>
      <c r="G943" s="20"/>
      <c r="H943" s="20"/>
      <c r="I943" s="20"/>
      <c r="J943" s="20"/>
      <c r="K943" s="20"/>
      <c r="L943" s="20"/>
      <c r="M943" s="20"/>
      <c r="N943" s="20"/>
      <c r="O943" s="2"/>
      <c r="P943" s="2"/>
      <c r="Q943" s="2"/>
      <c r="R943" s="2"/>
      <c r="S943" s="2"/>
      <c r="T943" s="2"/>
      <c r="U943" s="2"/>
      <c r="V943" s="2"/>
      <c r="W943" s="2"/>
      <c r="X943" s="2"/>
      <c r="Y943" s="2"/>
    </row>
    <row r="944" spans="1:25" s="14" customFormat="1" x14ac:dyDescent="0.25">
      <c r="A944" s="5" t="s">
        <v>7</v>
      </c>
      <c r="B944" s="4">
        <v>357</v>
      </c>
      <c r="C944" s="19">
        <v>0.60784313725490191</v>
      </c>
      <c r="D944" s="19">
        <v>0.39215686274509803</v>
      </c>
      <c r="E944" s="20"/>
      <c r="F944" s="20"/>
      <c r="G944" s="20"/>
      <c r="H944" s="20"/>
      <c r="I944" s="20"/>
      <c r="J944" s="20"/>
      <c r="K944" s="20"/>
      <c r="L944" s="20"/>
      <c r="M944" s="20"/>
      <c r="N944" s="20"/>
      <c r="O944" s="2"/>
      <c r="P944" s="2"/>
      <c r="Q944" s="2"/>
      <c r="R944" s="2"/>
      <c r="S944" s="2"/>
      <c r="T944" s="2"/>
      <c r="U944" s="2"/>
      <c r="V944" s="2"/>
      <c r="W944" s="2"/>
      <c r="X944" s="2"/>
      <c r="Y944" s="2"/>
    </row>
    <row r="945" spans="1:25" s="14" customFormat="1" x14ac:dyDescent="0.25">
      <c r="A945" s="5" t="s">
        <v>6</v>
      </c>
      <c r="B945" s="4">
        <v>405</v>
      </c>
      <c r="C945" s="19">
        <v>0.5679012345679012</v>
      </c>
      <c r="D945" s="19">
        <v>0.43209876543209874</v>
      </c>
      <c r="E945" s="20"/>
      <c r="F945" s="20"/>
      <c r="G945" s="20"/>
      <c r="H945" s="20"/>
      <c r="I945" s="20"/>
      <c r="J945" s="20"/>
      <c r="K945" s="20"/>
      <c r="L945" s="20"/>
      <c r="M945" s="20"/>
      <c r="N945" s="20"/>
      <c r="O945" s="2"/>
      <c r="P945" s="2"/>
      <c r="Q945" s="2"/>
      <c r="R945" s="2"/>
      <c r="S945" s="2"/>
      <c r="T945" s="2"/>
      <c r="U945" s="2"/>
      <c r="V945" s="2"/>
      <c r="W945" s="2"/>
      <c r="X945" s="2"/>
      <c r="Y945" s="2"/>
    </row>
    <row r="946" spans="1:25" s="14" customFormat="1" x14ac:dyDescent="0.25">
      <c r="A946" s="5" t="s">
        <v>5</v>
      </c>
      <c r="B946" s="4">
        <v>1666</v>
      </c>
      <c r="C946" s="19">
        <v>0.57503001200480197</v>
      </c>
      <c r="D946" s="19">
        <v>0.42496998799519808</v>
      </c>
      <c r="E946" s="20"/>
      <c r="F946" s="20"/>
      <c r="G946" s="20"/>
      <c r="H946" s="20"/>
      <c r="I946" s="20"/>
      <c r="J946" s="20"/>
      <c r="K946" s="20"/>
      <c r="L946" s="20"/>
      <c r="M946" s="20"/>
      <c r="N946" s="20"/>
      <c r="O946" s="2"/>
      <c r="P946" s="2"/>
      <c r="Q946" s="2"/>
      <c r="R946" s="2"/>
      <c r="S946" s="2"/>
      <c r="T946" s="2"/>
      <c r="U946" s="2"/>
      <c r="V946" s="2"/>
      <c r="W946" s="2"/>
      <c r="X946" s="2"/>
      <c r="Y946" s="2"/>
    </row>
    <row r="947" spans="1:25" s="14" customFormat="1" x14ac:dyDescent="0.25">
      <c r="A947" s="5" t="s">
        <v>4</v>
      </c>
      <c r="B947" s="4">
        <v>1234</v>
      </c>
      <c r="C947" s="19">
        <v>0.56645056726094001</v>
      </c>
      <c r="D947" s="19">
        <v>0.43354943273905999</v>
      </c>
      <c r="E947" s="20"/>
      <c r="F947" s="20"/>
      <c r="G947" s="20"/>
      <c r="H947" s="20"/>
      <c r="I947" s="20"/>
      <c r="J947" s="20"/>
      <c r="K947" s="20"/>
      <c r="L947" s="20"/>
      <c r="M947" s="20"/>
      <c r="N947" s="20"/>
      <c r="O947" s="2"/>
      <c r="P947" s="2"/>
      <c r="Q947" s="2"/>
      <c r="R947" s="2"/>
      <c r="S947" s="2"/>
      <c r="T947" s="2"/>
      <c r="U947" s="2"/>
      <c r="V947" s="2"/>
      <c r="W947" s="2"/>
      <c r="X947" s="2"/>
      <c r="Y947" s="2"/>
    </row>
    <row r="948" spans="1:25" s="14" customFormat="1" x14ac:dyDescent="0.25">
      <c r="A948" s="5" t="s">
        <v>3</v>
      </c>
      <c r="B948" s="4">
        <v>786</v>
      </c>
      <c r="C948" s="19">
        <v>0.55343511450381677</v>
      </c>
      <c r="D948" s="19">
        <v>0.44656488549618323</v>
      </c>
      <c r="E948" s="20"/>
      <c r="F948" s="20"/>
      <c r="G948" s="20"/>
      <c r="H948" s="20"/>
      <c r="I948" s="20"/>
      <c r="J948" s="20"/>
      <c r="K948" s="20"/>
      <c r="L948" s="20"/>
      <c r="M948" s="20"/>
      <c r="N948" s="20"/>
      <c r="O948" s="2"/>
      <c r="P948" s="2"/>
      <c r="Q948" s="2"/>
      <c r="R948" s="2"/>
      <c r="S948" s="2"/>
      <c r="T948" s="2"/>
      <c r="U948" s="2"/>
      <c r="V948" s="2"/>
      <c r="W948" s="2"/>
      <c r="X948" s="2"/>
      <c r="Y948" s="2"/>
    </row>
    <row r="949" spans="1:25" s="14" customFormat="1" x14ac:dyDescent="0.25">
      <c r="A949" s="5" t="s">
        <v>2</v>
      </c>
      <c r="B949" s="4">
        <v>1224</v>
      </c>
      <c r="C949" s="19">
        <v>0.56209150326797386</v>
      </c>
      <c r="D949" s="19">
        <v>0.43790849673202614</v>
      </c>
      <c r="E949" s="20"/>
      <c r="F949" s="20"/>
      <c r="G949" s="20"/>
      <c r="H949" s="20"/>
      <c r="I949" s="20"/>
      <c r="J949" s="20"/>
      <c r="K949" s="20"/>
      <c r="L949" s="20"/>
      <c r="M949" s="20"/>
      <c r="N949" s="20"/>
      <c r="O949" s="2"/>
      <c r="P949" s="2"/>
      <c r="Q949" s="2"/>
      <c r="R949" s="2"/>
      <c r="S949" s="2"/>
      <c r="T949" s="2"/>
      <c r="U949" s="2"/>
      <c r="V949" s="2"/>
      <c r="W949" s="2"/>
      <c r="X949" s="2"/>
      <c r="Y949" s="2"/>
    </row>
    <row r="950" spans="1:25" s="14" customFormat="1" x14ac:dyDescent="0.25">
      <c r="A950" s="5" t="s">
        <v>1</v>
      </c>
      <c r="B950" s="4">
        <v>371</v>
      </c>
      <c r="C950" s="19">
        <v>0.57951482479784366</v>
      </c>
      <c r="D950" s="19">
        <v>0.42048517520215634</v>
      </c>
      <c r="E950" s="20"/>
      <c r="F950" s="20"/>
      <c r="G950" s="20"/>
      <c r="H950" s="20"/>
      <c r="I950" s="20"/>
      <c r="J950" s="20"/>
      <c r="K950" s="20"/>
      <c r="L950" s="20"/>
      <c r="M950" s="20"/>
      <c r="N950" s="20"/>
      <c r="O950" s="2"/>
      <c r="P950" s="2"/>
      <c r="Q950" s="2"/>
      <c r="R950" s="2"/>
      <c r="S950" s="2"/>
      <c r="T950" s="2"/>
      <c r="U950" s="2"/>
      <c r="V950" s="2"/>
      <c r="W950" s="2"/>
      <c r="X950" s="2"/>
      <c r="Y950" s="2"/>
    </row>
    <row r="951" spans="1:25" s="14" customFormat="1" x14ac:dyDescent="0.25">
      <c r="A951" s="5" t="s">
        <v>0</v>
      </c>
      <c r="B951" s="4">
        <v>563</v>
      </c>
      <c r="C951" s="19">
        <v>0.59857904085257552</v>
      </c>
      <c r="D951" s="19">
        <v>0.40142095914742454</v>
      </c>
      <c r="E951" s="20"/>
      <c r="F951" s="20"/>
      <c r="G951" s="20"/>
      <c r="H951" s="20"/>
      <c r="I951" s="20"/>
      <c r="J951" s="20"/>
      <c r="K951" s="20"/>
      <c r="L951" s="20"/>
      <c r="M951" s="20"/>
      <c r="N951" s="20"/>
      <c r="O951" s="2"/>
      <c r="P951" s="2"/>
      <c r="Q951" s="2"/>
      <c r="R951" s="2"/>
      <c r="S951" s="2"/>
      <c r="T951" s="2"/>
      <c r="U951" s="2"/>
      <c r="V951" s="2"/>
      <c r="W951" s="2"/>
      <c r="X951" s="2"/>
      <c r="Y951" s="2"/>
    </row>
    <row r="952" spans="1:25" s="14" customFormat="1" x14ac:dyDescent="0.25">
      <c r="C952" s="31"/>
      <c r="D952" s="31"/>
      <c r="E952" s="31"/>
      <c r="F952" s="31"/>
      <c r="G952" s="31"/>
      <c r="H952" s="31"/>
      <c r="I952" s="31"/>
      <c r="J952" s="31"/>
      <c r="K952" s="31"/>
      <c r="L952" s="31"/>
      <c r="M952" s="31"/>
      <c r="N952" s="31"/>
    </row>
    <row r="953" spans="1:25" s="14" customFormat="1" x14ac:dyDescent="0.25">
      <c r="C953" s="31"/>
      <c r="D953" s="31"/>
      <c r="E953" s="31"/>
      <c r="F953" s="31"/>
      <c r="G953" s="31"/>
      <c r="H953" s="31"/>
      <c r="I953" s="31"/>
      <c r="J953" s="31"/>
      <c r="K953" s="31"/>
      <c r="L953" s="31"/>
      <c r="M953" s="31"/>
      <c r="N953" s="31"/>
    </row>
    <row r="954" spans="1:25" s="14" customFormat="1" x14ac:dyDescent="0.25">
      <c r="C954" s="31"/>
      <c r="D954" s="31"/>
      <c r="E954" s="31"/>
      <c r="F954" s="31"/>
      <c r="G954" s="31"/>
      <c r="H954" s="31"/>
      <c r="I954" s="31"/>
      <c r="J954" s="31"/>
      <c r="K954" s="31"/>
      <c r="L954" s="31"/>
      <c r="M954" s="31"/>
      <c r="N954" s="31"/>
    </row>
    <row r="955" spans="1:25" s="14" customFormat="1" x14ac:dyDescent="0.25">
      <c r="C955" s="31"/>
      <c r="D955" s="31"/>
      <c r="E955" s="31"/>
      <c r="F955" s="31"/>
      <c r="G955" s="31"/>
      <c r="H955" s="31"/>
      <c r="I955" s="31"/>
      <c r="J955" s="31"/>
      <c r="K955" s="31"/>
      <c r="L955" s="31"/>
      <c r="M955" s="31"/>
      <c r="N955" s="31"/>
    </row>
    <row r="956" spans="1:25" s="14" customFormat="1" x14ac:dyDescent="0.25">
      <c r="C956" s="31"/>
      <c r="D956" s="31"/>
      <c r="E956" s="31"/>
      <c r="F956" s="31"/>
      <c r="G956" s="31"/>
      <c r="H956" s="31"/>
      <c r="I956" s="31"/>
      <c r="J956" s="31"/>
      <c r="K956" s="31"/>
      <c r="L956" s="31"/>
      <c r="M956" s="31"/>
      <c r="N956" s="31"/>
    </row>
    <row r="957" spans="1:25" s="14" customFormat="1" x14ac:dyDescent="0.25">
      <c r="C957" s="31"/>
      <c r="D957" s="31"/>
      <c r="E957" s="31"/>
      <c r="F957" s="31"/>
      <c r="G957" s="31"/>
      <c r="H957" s="31"/>
      <c r="I957" s="31"/>
      <c r="J957" s="31"/>
      <c r="K957" s="31"/>
      <c r="L957" s="31"/>
      <c r="M957" s="31"/>
      <c r="N957" s="31"/>
    </row>
    <row r="958" spans="1:25" s="14" customFormat="1" x14ac:dyDescent="0.25">
      <c r="C958" s="31"/>
      <c r="D958" s="31"/>
      <c r="E958" s="31"/>
      <c r="F958" s="31"/>
      <c r="G958" s="31"/>
      <c r="H958" s="31"/>
      <c r="I958" s="31"/>
      <c r="J958" s="31"/>
      <c r="K958" s="31"/>
      <c r="L958" s="31"/>
      <c r="M958" s="31"/>
      <c r="N958" s="31"/>
    </row>
    <row r="959" spans="1:25" s="14" customFormat="1" x14ac:dyDescent="0.25">
      <c r="C959" s="31"/>
      <c r="D959" s="31"/>
      <c r="E959" s="31"/>
      <c r="F959" s="31"/>
      <c r="G959" s="31"/>
      <c r="H959" s="31"/>
      <c r="I959" s="31"/>
      <c r="J959" s="31"/>
      <c r="K959" s="31"/>
      <c r="L959" s="31"/>
      <c r="M959" s="31"/>
      <c r="N959" s="31"/>
    </row>
    <row r="960" spans="1:25" s="14" customFormat="1" x14ac:dyDescent="0.25">
      <c r="C960" s="31"/>
      <c r="D960" s="31"/>
      <c r="E960" s="31"/>
      <c r="F960" s="31"/>
      <c r="G960" s="31"/>
      <c r="H960" s="31"/>
      <c r="I960" s="31"/>
      <c r="J960" s="31"/>
      <c r="K960" s="31"/>
      <c r="L960" s="31"/>
      <c r="M960" s="31"/>
      <c r="N960" s="31"/>
    </row>
    <row r="961" spans="3:14" s="14" customFormat="1" x14ac:dyDescent="0.25">
      <c r="C961" s="31"/>
      <c r="D961" s="31"/>
      <c r="E961" s="31"/>
      <c r="F961" s="31"/>
      <c r="G961" s="31"/>
      <c r="H961" s="31"/>
      <c r="I961" s="31"/>
      <c r="J961" s="31"/>
      <c r="K961" s="31"/>
      <c r="L961" s="31"/>
      <c r="M961" s="31"/>
      <c r="N961" s="31"/>
    </row>
    <row r="962" spans="3:14" s="14" customFormat="1" x14ac:dyDescent="0.25">
      <c r="C962" s="31"/>
      <c r="D962" s="31"/>
      <c r="E962" s="31"/>
      <c r="F962" s="31"/>
      <c r="G962" s="31"/>
      <c r="H962" s="31"/>
      <c r="I962" s="31"/>
      <c r="J962" s="31"/>
      <c r="K962" s="31"/>
      <c r="L962" s="31"/>
      <c r="M962" s="31"/>
      <c r="N962" s="31"/>
    </row>
    <row r="963" spans="3:14" s="14" customFormat="1" x14ac:dyDescent="0.25">
      <c r="C963" s="31"/>
      <c r="D963" s="31"/>
      <c r="E963" s="31"/>
      <c r="F963" s="31"/>
      <c r="G963" s="31"/>
      <c r="H963" s="31"/>
      <c r="I963" s="31"/>
      <c r="J963" s="31"/>
      <c r="K963" s="31"/>
      <c r="L963" s="31"/>
      <c r="M963" s="31"/>
      <c r="N963" s="31"/>
    </row>
    <row r="964" spans="3:14" s="14" customFormat="1" x14ac:dyDescent="0.25">
      <c r="C964" s="31"/>
      <c r="D964" s="31"/>
      <c r="E964" s="31"/>
      <c r="F964" s="31"/>
      <c r="G964" s="31"/>
      <c r="H964" s="31"/>
      <c r="I964" s="31"/>
      <c r="J964" s="31"/>
      <c r="K964" s="31"/>
      <c r="L964" s="31"/>
      <c r="M964" s="31"/>
      <c r="N964" s="31"/>
    </row>
    <row r="965" spans="3:14" s="14" customFormat="1" x14ac:dyDescent="0.25">
      <c r="C965" s="31"/>
      <c r="D965" s="31"/>
      <c r="E965" s="31"/>
      <c r="F965" s="31"/>
      <c r="G965" s="31"/>
      <c r="H965" s="31"/>
      <c r="I965" s="31"/>
      <c r="J965" s="31"/>
      <c r="K965" s="31"/>
      <c r="L965" s="31"/>
      <c r="M965" s="31"/>
      <c r="N965" s="31"/>
    </row>
    <row r="966" spans="3:14" s="14" customFormat="1" x14ac:dyDescent="0.25">
      <c r="C966" s="31"/>
      <c r="D966" s="31"/>
      <c r="E966" s="31"/>
      <c r="F966" s="31"/>
      <c r="G966" s="31"/>
      <c r="H966" s="31"/>
      <c r="I966" s="31"/>
      <c r="J966" s="31"/>
      <c r="K966" s="31"/>
      <c r="L966" s="31"/>
      <c r="M966" s="31"/>
      <c r="N966" s="31"/>
    </row>
    <row r="967" spans="3:14" s="14" customFormat="1" x14ac:dyDescent="0.25">
      <c r="C967" s="31"/>
      <c r="D967" s="31"/>
      <c r="E967" s="31"/>
      <c r="F967" s="31"/>
      <c r="G967" s="31"/>
      <c r="H967" s="31"/>
      <c r="I967" s="31"/>
      <c r="J967" s="31"/>
      <c r="K967" s="31"/>
      <c r="L967" s="31"/>
      <c r="M967" s="31"/>
      <c r="N967" s="31"/>
    </row>
    <row r="968" spans="3:14" s="14" customFormat="1" x14ac:dyDescent="0.25">
      <c r="C968" s="31"/>
      <c r="D968" s="31"/>
      <c r="E968" s="31"/>
      <c r="F968" s="31"/>
      <c r="G968" s="31"/>
      <c r="H968" s="31"/>
      <c r="I968" s="31"/>
      <c r="J968" s="31"/>
      <c r="K968" s="31"/>
      <c r="L968" s="31"/>
      <c r="M968" s="31"/>
      <c r="N968" s="31"/>
    </row>
    <row r="969" spans="3:14" s="14" customFormat="1" x14ac:dyDescent="0.25">
      <c r="C969" s="31"/>
      <c r="D969" s="31"/>
      <c r="E969" s="31"/>
      <c r="F969" s="31"/>
      <c r="G969" s="31"/>
      <c r="H969" s="31"/>
      <c r="I969" s="31"/>
      <c r="J969" s="31"/>
      <c r="K969" s="31"/>
      <c r="L969" s="31"/>
      <c r="M969" s="31"/>
      <c r="N969" s="31"/>
    </row>
    <row r="970" spans="3:14" s="14" customFormat="1" x14ac:dyDescent="0.25">
      <c r="C970" s="31"/>
      <c r="D970" s="31"/>
      <c r="E970" s="31"/>
      <c r="F970" s="31"/>
      <c r="G970" s="31"/>
      <c r="H970" s="31"/>
      <c r="I970" s="31"/>
      <c r="J970" s="31"/>
      <c r="K970" s="31"/>
      <c r="L970" s="31"/>
      <c r="M970" s="31"/>
      <c r="N970" s="31"/>
    </row>
    <row r="971" spans="3:14" s="14" customFormat="1" x14ac:dyDescent="0.25">
      <c r="C971" s="31"/>
      <c r="D971" s="31"/>
      <c r="E971" s="31"/>
      <c r="F971" s="31"/>
      <c r="G971" s="31"/>
      <c r="H971" s="31"/>
      <c r="I971" s="31"/>
      <c r="J971" s="31"/>
      <c r="K971" s="31"/>
      <c r="L971" s="31"/>
      <c r="M971" s="31"/>
      <c r="N971" s="31"/>
    </row>
    <row r="972" spans="3:14" s="14" customFormat="1" x14ac:dyDescent="0.25">
      <c r="C972" s="31"/>
      <c r="D972" s="31"/>
      <c r="E972" s="31"/>
      <c r="F972" s="31"/>
      <c r="G972" s="31"/>
      <c r="H972" s="31"/>
      <c r="I972" s="31"/>
      <c r="J972" s="31"/>
      <c r="K972" s="31"/>
      <c r="L972" s="31"/>
      <c r="M972" s="31"/>
      <c r="N972" s="31"/>
    </row>
    <row r="973" spans="3:14" s="14" customFormat="1" x14ac:dyDescent="0.25">
      <c r="C973" s="31"/>
      <c r="D973" s="31"/>
      <c r="E973" s="31"/>
      <c r="F973" s="31"/>
      <c r="G973" s="31"/>
      <c r="H973" s="31"/>
      <c r="I973" s="31"/>
      <c r="J973" s="31"/>
      <c r="K973" s="31"/>
      <c r="L973" s="31"/>
      <c r="M973" s="31"/>
      <c r="N973" s="31"/>
    </row>
    <row r="974" spans="3:14" s="14" customFormat="1" x14ac:dyDescent="0.25">
      <c r="C974" s="31"/>
      <c r="D974" s="31"/>
      <c r="E974" s="31"/>
      <c r="F974" s="31"/>
      <c r="G974" s="31"/>
      <c r="H974" s="31"/>
      <c r="I974" s="31"/>
      <c r="J974" s="31"/>
      <c r="K974" s="31"/>
      <c r="L974" s="31"/>
      <c r="M974" s="31"/>
      <c r="N974" s="31"/>
    </row>
    <row r="975" spans="3:14" s="14" customFormat="1" x14ac:dyDescent="0.25">
      <c r="C975" s="31"/>
      <c r="D975" s="31"/>
      <c r="E975" s="31"/>
      <c r="F975" s="31"/>
      <c r="G975" s="31"/>
      <c r="H975" s="31"/>
      <c r="I975" s="31"/>
      <c r="J975" s="31"/>
      <c r="K975" s="31"/>
      <c r="L975" s="31"/>
      <c r="M975" s="31"/>
      <c r="N975" s="31"/>
    </row>
    <row r="976" spans="3:14" s="14" customFormat="1" x14ac:dyDescent="0.25">
      <c r="C976" s="31"/>
      <c r="D976" s="31"/>
      <c r="E976" s="31"/>
      <c r="F976" s="31"/>
      <c r="G976" s="31"/>
      <c r="H976" s="31"/>
      <c r="I976" s="31"/>
      <c r="J976" s="31"/>
      <c r="K976" s="31"/>
      <c r="L976" s="31"/>
      <c r="M976" s="31"/>
      <c r="N976" s="31"/>
    </row>
    <row r="977" spans="3:14" s="14" customFormat="1" x14ac:dyDescent="0.25">
      <c r="C977" s="31"/>
      <c r="D977" s="31"/>
      <c r="E977" s="31"/>
      <c r="F977" s="31"/>
      <c r="G977" s="31"/>
      <c r="H977" s="31"/>
      <c r="I977" s="31"/>
      <c r="J977" s="31"/>
      <c r="K977" s="31"/>
      <c r="L977" s="31"/>
      <c r="M977" s="31"/>
      <c r="N977" s="31"/>
    </row>
    <row r="978" spans="3:14" s="14" customFormat="1" x14ac:dyDescent="0.25">
      <c r="C978" s="31"/>
      <c r="D978" s="31"/>
      <c r="E978" s="31"/>
      <c r="F978" s="31"/>
      <c r="G978" s="31"/>
      <c r="H978" s="31"/>
      <c r="I978" s="31"/>
      <c r="J978" s="31"/>
      <c r="K978" s="31"/>
      <c r="L978" s="31"/>
      <c r="M978" s="31"/>
      <c r="N978" s="31"/>
    </row>
    <row r="979" spans="3:14" s="14" customFormat="1" x14ac:dyDescent="0.25">
      <c r="C979" s="31"/>
      <c r="D979" s="31"/>
      <c r="E979" s="31"/>
      <c r="F979" s="31"/>
      <c r="G979" s="31"/>
      <c r="H979" s="31"/>
      <c r="I979" s="31"/>
      <c r="J979" s="31"/>
      <c r="K979" s="31"/>
      <c r="L979" s="31"/>
      <c r="M979" s="31"/>
      <c r="N979" s="31"/>
    </row>
    <row r="980" spans="3:14" s="14" customFormat="1" x14ac:dyDescent="0.25">
      <c r="C980" s="31"/>
      <c r="D980" s="31"/>
      <c r="E980" s="31"/>
      <c r="F980" s="31"/>
      <c r="G980" s="31"/>
      <c r="H980" s="31"/>
      <c r="I980" s="31"/>
      <c r="J980" s="31"/>
      <c r="K980" s="31"/>
      <c r="L980" s="31"/>
      <c r="M980" s="31"/>
      <c r="N980" s="31"/>
    </row>
    <row r="981" spans="3:14" s="14" customFormat="1" x14ac:dyDescent="0.25">
      <c r="C981" s="31"/>
      <c r="D981" s="31"/>
      <c r="E981" s="31"/>
      <c r="F981" s="31"/>
      <c r="G981" s="31"/>
      <c r="H981" s="31"/>
      <c r="I981" s="31"/>
      <c r="J981" s="31"/>
      <c r="K981" s="31"/>
      <c r="L981" s="31"/>
      <c r="M981" s="31"/>
      <c r="N981" s="31"/>
    </row>
    <row r="982" spans="3:14" s="14" customFormat="1" x14ac:dyDescent="0.25">
      <c r="C982" s="31"/>
      <c r="D982" s="31"/>
      <c r="E982" s="31"/>
      <c r="F982" s="31"/>
      <c r="G982" s="31"/>
      <c r="H982" s="31"/>
      <c r="I982" s="31"/>
      <c r="J982" s="31"/>
      <c r="K982" s="31"/>
      <c r="L982" s="31"/>
      <c r="M982" s="31"/>
      <c r="N982" s="31"/>
    </row>
    <row r="983" spans="3:14" s="14" customFormat="1" x14ac:dyDescent="0.25">
      <c r="C983" s="31"/>
      <c r="D983" s="31"/>
      <c r="E983" s="31"/>
      <c r="F983" s="31"/>
      <c r="G983" s="31"/>
      <c r="H983" s="31"/>
      <c r="I983" s="31"/>
      <c r="J983" s="31"/>
      <c r="K983" s="31"/>
      <c r="L983" s="31"/>
      <c r="M983" s="31"/>
      <c r="N983" s="31"/>
    </row>
    <row r="984" spans="3:14" s="14" customFormat="1" x14ac:dyDescent="0.25">
      <c r="C984" s="31"/>
      <c r="D984" s="31"/>
      <c r="E984" s="31"/>
      <c r="F984" s="31"/>
      <c r="G984" s="31"/>
      <c r="H984" s="31"/>
      <c r="I984" s="31"/>
      <c r="J984" s="31"/>
      <c r="K984" s="31"/>
      <c r="L984" s="31"/>
      <c r="M984" s="31"/>
      <c r="N984" s="31"/>
    </row>
    <row r="985" spans="3:14" s="14" customFormat="1" x14ac:dyDescent="0.25">
      <c r="C985" s="31"/>
      <c r="D985" s="31"/>
      <c r="E985" s="31"/>
      <c r="F985" s="31"/>
      <c r="G985" s="31"/>
      <c r="H985" s="31"/>
      <c r="I985" s="31"/>
      <c r="J985" s="31"/>
      <c r="K985" s="31"/>
      <c r="L985" s="31"/>
      <c r="M985" s="31"/>
      <c r="N985" s="31"/>
    </row>
    <row r="986" spans="3:14" s="14" customFormat="1" x14ac:dyDescent="0.25">
      <c r="C986" s="31"/>
      <c r="D986" s="31"/>
      <c r="E986" s="31"/>
      <c r="F986" s="31"/>
      <c r="G986" s="31"/>
      <c r="H986" s="31"/>
      <c r="I986" s="31"/>
      <c r="J986" s="31"/>
      <c r="K986" s="31"/>
      <c r="L986" s="31"/>
      <c r="M986" s="31"/>
      <c r="N986" s="31"/>
    </row>
    <row r="987" spans="3:14" s="14" customFormat="1" x14ac:dyDescent="0.25">
      <c r="C987" s="31"/>
      <c r="D987" s="31"/>
      <c r="E987" s="31"/>
      <c r="F987" s="31"/>
      <c r="G987" s="31"/>
      <c r="H987" s="31"/>
      <c r="I987" s="31"/>
      <c r="J987" s="31"/>
      <c r="K987" s="31"/>
      <c r="L987" s="31"/>
      <c r="M987" s="31"/>
      <c r="N987" s="31"/>
    </row>
    <row r="988" spans="3:14" s="14" customFormat="1" x14ac:dyDescent="0.25">
      <c r="C988" s="31"/>
      <c r="D988" s="31"/>
      <c r="E988" s="31"/>
      <c r="F988" s="31"/>
      <c r="G988" s="31"/>
      <c r="H988" s="31"/>
      <c r="I988" s="31"/>
      <c r="J988" s="31"/>
      <c r="K988" s="31"/>
      <c r="L988" s="31"/>
      <c r="M988" s="31"/>
      <c r="N988" s="31"/>
    </row>
    <row r="989" spans="3:14" s="14" customFormat="1" x14ac:dyDescent="0.25">
      <c r="C989" s="31"/>
      <c r="D989" s="31"/>
      <c r="E989" s="31"/>
      <c r="F989" s="31"/>
      <c r="G989" s="31"/>
      <c r="H989" s="31"/>
      <c r="I989" s="31"/>
      <c r="J989" s="31"/>
      <c r="K989" s="31"/>
      <c r="L989" s="31"/>
      <c r="M989" s="31"/>
      <c r="N989" s="31"/>
    </row>
    <row r="990" spans="3:14" s="14" customFormat="1" x14ac:dyDescent="0.25">
      <c r="C990" s="31"/>
      <c r="D990" s="31"/>
      <c r="E990" s="31"/>
      <c r="F990" s="31"/>
      <c r="G990" s="31"/>
      <c r="H990" s="31"/>
      <c r="I990" s="31"/>
      <c r="J990" s="31"/>
      <c r="K990" s="31"/>
      <c r="L990" s="31"/>
      <c r="M990" s="31"/>
      <c r="N990" s="31"/>
    </row>
    <row r="991" spans="3:14" s="14" customFormat="1" x14ac:dyDescent="0.25">
      <c r="C991" s="31"/>
      <c r="D991" s="31"/>
      <c r="E991" s="31"/>
      <c r="F991" s="31"/>
      <c r="G991" s="31"/>
      <c r="H991" s="31"/>
      <c r="I991" s="31"/>
      <c r="J991" s="31"/>
      <c r="K991" s="31"/>
      <c r="L991" s="31"/>
      <c r="M991" s="31"/>
      <c r="N991" s="31"/>
    </row>
    <row r="992" spans="3:14" s="14" customFormat="1" x14ac:dyDescent="0.25">
      <c r="C992" s="31"/>
      <c r="D992" s="31"/>
      <c r="E992" s="31"/>
      <c r="F992" s="31"/>
      <c r="G992" s="31"/>
      <c r="H992" s="31"/>
      <c r="I992" s="31"/>
      <c r="J992" s="31"/>
      <c r="K992" s="31"/>
      <c r="L992" s="31"/>
      <c r="M992" s="31"/>
      <c r="N992" s="31"/>
    </row>
    <row r="993" spans="3:14" s="14" customFormat="1" x14ac:dyDescent="0.25">
      <c r="C993" s="31"/>
      <c r="D993" s="31"/>
      <c r="E993" s="31"/>
      <c r="F993" s="31"/>
      <c r="G993" s="31"/>
      <c r="H993" s="31"/>
      <c r="I993" s="31"/>
      <c r="J993" s="31"/>
      <c r="K993" s="31"/>
      <c r="L993" s="31"/>
      <c r="M993" s="31"/>
      <c r="N993" s="31"/>
    </row>
    <row r="994" spans="3:14" s="14" customFormat="1" x14ac:dyDescent="0.25">
      <c r="C994" s="31"/>
      <c r="D994" s="31"/>
      <c r="E994" s="31"/>
      <c r="F994" s="31"/>
      <c r="G994" s="31"/>
      <c r="H994" s="31"/>
      <c r="I994" s="31"/>
      <c r="J994" s="31"/>
      <c r="K994" s="31"/>
      <c r="L994" s="31"/>
      <c r="M994" s="31"/>
      <c r="N994" s="31"/>
    </row>
    <row r="995" spans="3:14" s="14" customFormat="1" x14ac:dyDescent="0.25">
      <c r="C995" s="31"/>
      <c r="D995" s="31"/>
      <c r="E995" s="31"/>
      <c r="F995" s="31"/>
      <c r="G995" s="31"/>
      <c r="H995" s="31"/>
      <c r="I995" s="31"/>
      <c r="J995" s="31"/>
      <c r="K995" s="31"/>
      <c r="L995" s="31"/>
      <c r="M995" s="31"/>
      <c r="N995" s="31"/>
    </row>
    <row r="996" spans="3:14" s="14" customFormat="1" x14ac:dyDescent="0.25">
      <c r="C996" s="31"/>
      <c r="D996" s="31"/>
      <c r="E996" s="31"/>
      <c r="F996" s="31"/>
      <c r="G996" s="31"/>
      <c r="H996" s="31"/>
      <c r="I996" s="31"/>
      <c r="J996" s="31"/>
      <c r="K996" s="31"/>
      <c r="L996" s="31"/>
      <c r="M996" s="31"/>
      <c r="N996" s="31"/>
    </row>
    <row r="997" spans="3:14" s="14" customFormat="1" x14ac:dyDescent="0.25">
      <c r="C997" s="31"/>
      <c r="D997" s="31"/>
      <c r="E997" s="31"/>
      <c r="F997" s="31"/>
      <c r="G997" s="31"/>
      <c r="H997" s="31"/>
      <c r="I997" s="31"/>
      <c r="J997" s="31"/>
      <c r="K997" s="31"/>
      <c r="L997" s="31"/>
      <c r="M997" s="31"/>
      <c r="N997" s="31"/>
    </row>
    <row r="998" spans="3:14" s="14" customFormat="1" x14ac:dyDescent="0.25">
      <c r="C998" s="31"/>
      <c r="D998" s="31"/>
      <c r="E998" s="31"/>
      <c r="F998" s="31"/>
      <c r="G998" s="31"/>
      <c r="H998" s="31"/>
      <c r="I998" s="31"/>
      <c r="J998" s="31"/>
      <c r="K998" s="31"/>
      <c r="L998" s="31"/>
      <c r="M998" s="31"/>
      <c r="N998" s="31"/>
    </row>
    <row r="999" spans="3:14" s="14" customFormat="1" x14ac:dyDescent="0.25">
      <c r="C999" s="31"/>
      <c r="D999" s="31"/>
      <c r="E999" s="31"/>
      <c r="F999" s="31"/>
      <c r="G999" s="31"/>
      <c r="H999" s="31"/>
      <c r="I999" s="31"/>
      <c r="J999" s="31"/>
      <c r="K999" s="31"/>
      <c r="L999" s="31"/>
      <c r="M999" s="31"/>
      <c r="N999" s="31"/>
    </row>
    <row r="1000" spans="3:14" s="14" customFormat="1" x14ac:dyDescent="0.25">
      <c r="C1000" s="31"/>
      <c r="D1000" s="31"/>
      <c r="E1000" s="31"/>
      <c r="F1000" s="31"/>
      <c r="G1000" s="31"/>
      <c r="H1000" s="31"/>
      <c r="I1000" s="31"/>
      <c r="J1000" s="31"/>
      <c r="K1000" s="31"/>
      <c r="L1000" s="31"/>
      <c r="M1000" s="31"/>
      <c r="N1000" s="31"/>
    </row>
    <row r="1001" spans="3:14" s="14" customFormat="1" x14ac:dyDescent="0.25">
      <c r="C1001" s="31"/>
      <c r="D1001" s="31"/>
      <c r="E1001" s="31"/>
      <c r="F1001" s="31"/>
      <c r="G1001" s="31"/>
      <c r="H1001" s="31"/>
      <c r="I1001" s="31"/>
      <c r="J1001" s="31"/>
      <c r="K1001" s="31"/>
      <c r="L1001" s="31"/>
      <c r="M1001" s="31"/>
      <c r="N1001" s="31"/>
    </row>
    <row r="1002" spans="3:14" s="14" customFormat="1" x14ac:dyDescent="0.25">
      <c r="C1002" s="31"/>
      <c r="D1002" s="31"/>
      <c r="E1002" s="31"/>
      <c r="F1002" s="31"/>
      <c r="G1002" s="31"/>
      <c r="H1002" s="31"/>
      <c r="I1002" s="31"/>
      <c r="J1002" s="31"/>
      <c r="K1002" s="31"/>
      <c r="L1002" s="31"/>
      <c r="M1002" s="31"/>
      <c r="N1002" s="31"/>
    </row>
    <row r="1003" spans="3:14" s="14" customFormat="1" x14ac:dyDescent="0.25">
      <c r="C1003" s="31"/>
      <c r="D1003" s="31"/>
      <c r="E1003" s="31"/>
      <c r="F1003" s="31"/>
      <c r="G1003" s="31"/>
      <c r="H1003" s="31"/>
      <c r="I1003" s="31"/>
      <c r="J1003" s="31"/>
      <c r="K1003" s="31"/>
      <c r="L1003" s="31"/>
      <c r="M1003" s="31"/>
      <c r="N1003" s="31"/>
    </row>
    <row r="1004" spans="3:14" s="14" customFormat="1" x14ac:dyDescent="0.25">
      <c r="C1004" s="31"/>
      <c r="D1004" s="31"/>
      <c r="E1004" s="31"/>
      <c r="F1004" s="31"/>
      <c r="G1004" s="31"/>
      <c r="H1004" s="31"/>
      <c r="I1004" s="31"/>
      <c r="J1004" s="31"/>
      <c r="K1004" s="31"/>
      <c r="L1004" s="31"/>
      <c r="M1004" s="31"/>
      <c r="N1004" s="31"/>
    </row>
    <row r="1005" spans="3:14" s="14" customFormat="1" x14ac:dyDescent="0.25">
      <c r="C1005" s="31"/>
      <c r="D1005" s="31"/>
      <c r="E1005" s="31"/>
      <c r="F1005" s="31"/>
      <c r="G1005" s="31"/>
      <c r="H1005" s="31"/>
      <c r="I1005" s="31"/>
      <c r="J1005" s="31"/>
      <c r="K1005" s="31"/>
      <c r="L1005" s="31"/>
      <c r="M1005" s="31"/>
      <c r="N1005" s="31"/>
    </row>
    <row r="1006" spans="3:14" s="14" customFormat="1" x14ac:dyDescent="0.25">
      <c r="C1006" s="31"/>
      <c r="D1006" s="31"/>
      <c r="E1006" s="31"/>
      <c r="F1006" s="31"/>
      <c r="G1006" s="31"/>
      <c r="H1006" s="31"/>
      <c r="I1006" s="31"/>
      <c r="J1006" s="31"/>
      <c r="K1006" s="31"/>
      <c r="L1006" s="31"/>
      <c r="M1006" s="31"/>
      <c r="N1006" s="31"/>
    </row>
    <row r="1007" spans="3:14" s="14" customFormat="1" x14ac:dyDescent="0.25">
      <c r="C1007" s="31"/>
      <c r="D1007" s="31"/>
      <c r="E1007" s="31"/>
      <c r="F1007" s="31"/>
      <c r="G1007" s="31"/>
      <c r="H1007" s="31"/>
      <c r="I1007" s="31"/>
      <c r="J1007" s="31"/>
      <c r="K1007" s="31"/>
      <c r="L1007" s="31"/>
      <c r="M1007" s="31"/>
      <c r="N1007" s="31"/>
    </row>
    <row r="1008" spans="3:14" s="14" customFormat="1" x14ac:dyDescent="0.25">
      <c r="C1008" s="31"/>
      <c r="D1008" s="31"/>
      <c r="E1008" s="31"/>
      <c r="F1008" s="31"/>
      <c r="G1008" s="31"/>
      <c r="H1008" s="31"/>
      <c r="I1008" s="31"/>
      <c r="J1008" s="31"/>
      <c r="K1008" s="31"/>
      <c r="L1008" s="31"/>
      <c r="M1008" s="31"/>
      <c r="N1008" s="31"/>
    </row>
    <row r="1009" spans="3:14" s="14" customFormat="1" x14ac:dyDescent="0.25">
      <c r="C1009" s="31"/>
      <c r="D1009" s="31"/>
      <c r="E1009" s="31"/>
      <c r="F1009" s="31"/>
      <c r="G1009" s="31"/>
      <c r="H1009" s="31"/>
      <c r="I1009" s="31"/>
      <c r="J1009" s="31"/>
      <c r="K1009" s="31"/>
      <c r="L1009" s="31"/>
      <c r="M1009" s="31"/>
      <c r="N1009" s="31"/>
    </row>
    <row r="1010" spans="3:14" s="14" customFormat="1" x14ac:dyDescent="0.25">
      <c r="C1010" s="31"/>
      <c r="D1010" s="31"/>
      <c r="E1010" s="31"/>
      <c r="F1010" s="31"/>
      <c r="G1010" s="31"/>
      <c r="H1010" s="31"/>
      <c r="I1010" s="31"/>
      <c r="J1010" s="31"/>
      <c r="K1010" s="31"/>
      <c r="L1010" s="31"/>
      <c r="M1010" s="31"/>
      <c r="N1010" s="31"/>
    </row>
    <row r="1011" spans="3:14" s="14" customFormat="1" x14ac:dyDescent="0.25">
      <c r="C1011" s="31"/>
      <c r="D1011" s="31"/>
      <c r="E1011" s="31"/>
      <c r="F1011" s="31"/>
      <c r="G1011" s="31"/>
      <c r="H1011" s="31"/>
      <c r="I1011" s="31"/>
      <c r="J1011" s="31"/>
      <c r="K1011" s="31"/>
      <c r="L1011" s="31"/>
      <c r="M1011" s="31"/>
      <c r="N1011" s="31"/>
    </row>
    <row r="1012" spans="3:14" s="14" customFormat="1" x14ac:dyDescent="0.25">
      <c r="C1012" s="31"/>
      <c r="D1012" s="31"/>
      <c r="E1012" s="31"/>
      <c r="F1012" s="31"/>
      <c r="G1012" s="31"/>
      <c r="H1012" s="31"/>
      <c r="I1012" s="31"/>
      <c r="J1012" s="31"/>
      <c r="K1012" s="31"/>
      <c r="L1012" s="31"/>
      <c r="M1012" s="31"/>
      <c r="N1012" s="31"/>
    </row>
    <row r="1013" spans="3:14" s="14" customFormat="1" x14ac:dyDescent="0.25">
      <c r="C1013" s="31"/>
      <c r="D1013" s="31"/>
      <c r="E1013" s="31"/>
      <c r="F1013" s="31"/>
      <c r="G1013" s="31"/>
      <c r="H1013" s="31"/>
      <c r="I1013" s="31"/>
      <c r="J1013" s="31"/>
      <c r="K1013" s="31"/>
      <c r="L1013" s="31"/>
      <c r="M1013" s="31"/>
      <c r="N1013" s="31"/>
    </row>
  </sheetData>
  <mergeCells count="2">
    <mergeCell ref="D3:J4"/>
    <mergeCell ref="D5:J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F2475-C376-4AA4-A1CD-63C0CE0D7A89}">
  <dimension ref="A1:BC360"/>
  <sheetViews>
    <sheetView workbookViewId="0">
      <pane ySplit="1" topLeftCell="A2" activePane="bottomLeft" state="frozenSplit"/>
      <selection pane="bottomLeft" activeCell="A2" sqref="A2"/>
    </sheetView>
  </sheetViews>
  <sheetFormatPr defaultRowHeight="15" x14ac:dyDescent="0.25"/>
  <cols>
    <col min="1" max="1" width="16" customWidth="1"/>
    <col min="3" max="3" width="16.28515625" style="32" customWidth="1"/>
    <col min="4" max="4" width="19.42578125" style="32" customWidth="1"/>
    <col min="5" max="5" width="20.140625" style="32" customWidth="1"/>
    <col min="6" max="6" width="14" style="32" customWidth="1"/>
    <col min="7" max="7" width="17.7109375" style="32" customWidth="1"/>
    <col min="8" max="8" width="12.7109375" style="32" customWidth="1"/>
    <col min="9" max="9" width="34" style="32" bestFit="1" customWidth="1"/>
    <col min="10" max="10" width="25.28515625" style="32" customWidth="1"/>
    <col min="11" max="11" width="16" style="32" customWidth="1"/>
    <col min="12" max="12" width="18.28515625" style="32" customWidth="1"/>
    <col min="13" max="13" width="14.85546875" style="32" customWidth="1"/>
    <col min="14" max="14" width="9.7109375" style="32" customWidth="1"/>
    <col min="15" max="15" width="17.140625" customWidth="1"/>
    <col min="16" max="16" width="16.28515625" customWidth="1"/>
    <col min="17" max="17" width="18.85546875" customWidth="1"/>
    <col min="18" max="18" width="14.42578125" customWidth="1"/>
    <col min="19" max="19" width="16.140625" customWidth="1"/>
    <col min="20" max="20" width="11.140625" customWidth="1"/>
    <col min="22" max="23" width="19.5703125" customWidth="1"/>
    <col min="24" max="24" width="18.28515625" customWidth="1"/>
    <col min="25" max="25" width="21.42578125" bestFit="1" customWidth="1"/>
    <col min="26" max="55" width="9.140625" style="1"/>
  </cols>
  <sheetData>
    <row r="1" spans="1:25" ht="21" x14ac:dyDescent="0.25">
      <c r="A1" s="50" t="str">
        <f>HYPERLINK("#'Table of Contents'!A13","Table of Contents")</f>
        <v>Table of Contents</v>
      </c>
      <c r="B1" s="1"/>
      <c r="C1" s="18"/>
      <c r="D1" s="18"/>
      <c r="E1" s="18"/>
      <c r="F1" s="18"/>
      <c r="G1" s="18"/>
      <c r="H1" s="18"/>
      <c r="I1" s="18"/>
      <c r="J1" s="18"/>
      <c r="K1" s="18"/>
      <c r="L1" s="18"/>
      <c r="M1" s="18"/>
      <c r="N1" s="18"/>
      <c r="O1" s="1"/>
      <c r="P1" s="1"/>
      <c r="Q1" s="1"/>
      <c r="R1" s="1"/>
      <c r="S1" s="1"/>
      <c r="T1" s="1"/>
      <c r="U1" s="1"/>
      <c r="V1" s="1"/>
      <c r="W1" s="1"/>
      <c r="X1" s="1"/>
      <c r="Y1" s="1"/>
    </row>
    <row r="2" spans="1:25" x14ac:dyDescent="0.25">
      <c r="A2" s="1"/>
      <c r="B2" s="1"/>
      <c r="C2" s="18"/>
      <c r="D2" s="18"/>
      <c r="E2" s="18"/>
      <c r="F2" s="18"/>
      <c r="G2" s="18"/>
      <c r="H2" s="18"/>
      <c r="I2" s="18"/>
      <c r="J2" s="18"/>
      <c r="K2" s="18"/>
      <c r="L2" s="18"/>
      <c r="M2" s="18"/>
      <c r="N2" s="18"/>
      <c r="O2" s="1"/>
      <c r="P2" s="1"/>
      <c r="Q2" s="1"/>
      <c r="R2" s="1"/>
      <c r="S2" s="1"/>
      <c r="T2" s="1"/>
      <c r="U2" s="1"/>
      <c r="V2" s="1"/>
      <c r="W2" s="1"/>
      <c r="X2" s="1"/>
      <c r="Y2" s="1"/>
    </row>
    <row r="3" spans="1:25" x14ac:dyDescent="0.25">
      <c r="A3" s="1"/>
      <c r="B3" s="1"/>
      <c r="C3" s="18"/>
      <c r="D3" s="54" t="s">
        <v>229</v>
      </c>
      <c r="E3" s="54"/>
      <c r="F3" s="54"/>
      <c r="G3" s="54"/>
      <c r="H3" s="54"/>
      <c r="I3" s="54"/>
      <c r="J3" s="54"/>
      <c r="K3" s="18"/>
      <c r="L3" s="18"/>
      <c r="M3" s="18"/>
      <c r="N3" s="18"/>
      <c r="O3" s="1"/>
      <c r="P3" s="1"/>
      <c r="Q3" s="1"/>
      <c r="R3" s="1"/>
      <c r="S3" s="1"/>
      <c r="T3" s="1"/>
      <c r="U3" s="1"/>
      <c r="V3" s="1"/>
      <c r="W3" s="1"/>
      <c r="X3" s="1"/>
      <c r="Y3" s="1"/>
    </row>
    <row r="4" spans="1:25" x14ac:dyDescent="0.25">
      <c r="A4" s="1"/>
      <c r="B4" s="1"/>
      <c r="C4" s="18"/>
      <c r="D4" s="54"/>
      <c r="E4" s="54"/>
      <c r="F4" s="54"/>
      <c r="G4" s="54"/>
      <c r="H4" s="54"/>
      <c r="I4" s="54"/>
      <c r="J4" s="54"/>
      <c r="K4" s="18"/>
      <c r="L4" s="18"/>
      <c r="M4" s="18"/>
      <c r="N4" s="18"/>
      <c r="O4" s="1"/>
      <c r="P4" s="1"/>
      <c r="Q4" s="1"/>
      <c r="R4" s="1"/>
      <c r="S4" s="1"/>
      <c r="T4" s="1"/>
      <c r="U4" s="1"/>
      <c r="V4" s="1"/>
      <c r="W4" s="1"/>
      <c r="X4" s="1"/>
      <c r="Y4" s="1"/>
    </row>
    <row r="5" spans="1:25" x14ac:dyDescent="0.25">
      <c r="A5" s="1"/>
      <c r="B5" s="1"/>
      <c r="C5" s="18"/>
      <c r="D5" s="54"/>
      <c r="E5" s="54"/>
      <c r="F5" s="54"/>
      <c r="G5" s="54"/>
      <c r="H5" s="54"/>
      <c r="I5" s="54"/>
      <c r="J5" s="54"/>
      <c r="K5" s="18"/>
      <c r="L5" s="18"/>
      <c r="M5" s="18"/>
      <c r="N5" s="18"/>
      <c r="O5" s="1"/>
      <c r="P5" s="1"/>
      <c r="Q5" s="1"/>
      <c r="R5" s="1"/>
      <c r="S5" s="1"/>
      <c r="T5" s="1"/>
      <c r="U5" s="1"/>
      <c r="V5" s="1"/>
      <c r="W5" s="1"/>
      <c r="X5" s="1"/>
      <c r="Y5" s="1"/>
    </row>
    <row r="6" spans="1:25" x14ac:dyDescent="0.25">
      <c r="A6" s="1"/>
      <c r="B6" s="1"/>
      <c r="C6" s="18"/>
      <c r="D6" s="54"/>
      <c r="E6" s="54"/>
      <c r="F6" s="54"/>
      <c r="G6" s="54"/>
      <c r="H6" s="54"/>
      <c r="I6" s="54"/>
      <c r="J6" s="54"/>
      <c r="K6" s="18"/>
      <c r="L6" s="18"/>
      <c r="M6" s="18"/>
      <c r="N6" s="18"/>
      <c r="O6" s="1"/>
      <c r="P6" s="1"/>
      <c r="Q6" s="1"/>
      <c r="R6" s="1"/>
      <c r="S6" s="1"/>
      <c r="T6" s="1"/>
      <c r="U6" s="1"/>
      <c r="V6" s="1"/>
      <c r="W6" s="1"/>
      <c r="X6" s="1"/>
      <c r="Y6" s="1"/>
    </row>
    <row r="7" spans="1:25" x14ac:dyDescent="0.25">
      <c r="A7" s="1"/>
      <c r="B7" s="1"/>
      <c r="C7" s="18"/>
      <c r="D7" s="18"/>
      <c r="E7" s="18"/>
      <c r="F7" s="18"/>
      <c r="G7" s="18"/>
      <c r="H7" s="18"/>
      <c r="I7" s="18"/>
      <c r="J7" s="18"/>
      <c r="K7" s="18"/>
      <c r="L7" s="18"/>
      <c r="M7" s="18"/>
      <c r="N7" s="18"/>
      <c r="O7" s="1"/>
      <c r="P7" s="1"/>
      <c r="Q7" s="1"/>
      <c r="R7" s="1"/>
      <c r="S7" s="1"/>
      <c r="T7" s="1"/>
      <c r="U7" s="1"/>
      <c r="V7" s="1"/>
      <c r="W7" s="1"/>
      <c r="X7" s="1"/>
      <c r="Y7" s="1"/>
    </row>
    <row r="8" spans="1:25" x14ac:dyDescent="0.25">
      <c r="A8" s="1"/>
      <c r="B8" s="1"/>
      <c r="C8" s="18"/>
      <c r="D8" s="18"/>
      <c r="E8" s="18"/>
      <c r="F8" s="18"/>
      <c r="G8" s="18"/>
      <c r="H8" s="18"/>
      <c r="I8" s="18"/>
      <c r="J8" s="18"/>
      <c r="K8" s="18"/>
      <c r="L8" s="18"/>
      <c r="M8" s="18"/>
      <c r="N8" s="18"/>
      <c r="O8" s="1"/>
      <c r="P8" s="1"/>
      <c r="Q8" s="1"/>
      <c r="R8" s="1"/>
      <c r="S8" s="1"/>
      <c r="T8" s="1"/>
      <c r="U8" s="1"/>
      <c r="V8" s="1"/>
      <c r="W8" s="1"/>
      <c r="X8" s="1"/>
      <c r="Y8" s="1"/>
    </row>
    <row r="9" spans="1:25" x14ac:dyDescent="0.25">
      <c r="A9" s="1"/>
      <c r="B9" s="1"/>
      <c r="C9" s="18"/>
      <c r="D9" s="18"/>
      <c r="E9" s="18"/>
      <c r="F9" s="18"/>
      <c r="G9" s="18"/>
      <c r="H9" s="18"/>
      <c r="I9" s="18"/>
      <c r="J9" s="18"/>
      <c r="K9" s="18"/>
      <c r="L9" s="18"/>
      <c r="M9" s="18"/>
      <c r="N9" s="18"/>
      <c r="O9" s="1"/>
      <c r="P9" s="1"/>
      <c r="Q9" s="1"/>
      <c r="R9" s="1"/>
      <c r="S9" s="1"/>
      <c r="T9" s="1"/>
      <c r="U9" s="1"/>
      <c r="V9" s="1"/>
      <c r="W9" s="1"/>
      <c r="X9" s="1"/>
      <c r="Y9" s="1"/>
    </row>
    <row r="10" spans="1:25" x14ac:dyDescent="0.25">
      <c r="A10" s="1"/>
      <c r="B10" s="1"/>
      <c r="C10" s="18"/>
      <c r="D10" s="18"/>
      <c r="E10" s="18"/>
      <c r="F10" s="18"/>
      <c r="G10" s="18"/>
      <c r="H10" s="18"/>
      <c r="I10" s="18"/>
      <c r="J10" s="18"/>
      <c r="K10" s="18"/>
      <c r="L10" s="18"/>
      <c r="M10" s="18"/>
      <c r="N10" s="18"/>
      <c r="O10" s="1"/>
      <c r="P10" s="1"/>
      <c r="Q10" s="1"/>
      <c r="R10" s="1"/>
      <c r="S10" s="1"/>
      <c r="T10" s="1"/>
      <c r="U10" s="1"/>
      <c r="V10" s="1"/>
      <c r="W10" s="1"/>
      <c r="X10" s="1"/>
      <c r="Y10" s="1"/>
    </row>
    <row r="11" spans="1:25" s="1" customFormat="1" x14ac:dyDescent="0.25">
      <c r="A11" s="1" t="s">
        <v>369</v>
      </c>
      <c r="C11" s="18"/>
      <c r="D11" s="18"/>
      <c r="E11" s="18"/>
      <c r="F11" s="18"/>
      <c r="G11" s="18"/>
      <c r="H11" s="18"/>
      <c r="I11" s="18"/>
      <c r="J11" s="18"/>
      <c r="K11" s="18"/>
      <c r="L11" s="18"/>
      <c r="M11" s="18"/>
      <c r="N11" s="18"/>
    </row>
    <row r="12" spans="1:25" s="1" customFormat="1" x14ac:dyDescent="0.25">
      <c r="C12" s="18"/>
      <c r="D12" s="18"/>
      <c r="E12" s="18"/>
      <c r="F12" s="18"/>
      <c r="G12" s="18"/>
      <c r="H12" s="18"/>
      <c r="I12" s="18"/>
      <c r="J12" s="18"/>
      <c r="K12" s="18"/>
      <c r="L12" s="18"/>
      <c r="M12" s="18"/>
      <c r="N12" s="18"/>
    </row>
    <row r="13" spans="1:25" s="1" customFormat="1" x14ac:dyDescent="0.25">
      <c r="A13" s="7" t="s">
        <v>16</v>
      </c>
      <c r="B13" s="7" t="s">
        <v>15</v>
      </c>
      <c r="C13" s="10" t="s">
        <v>14</v>
      </c>
      <c r="D13" s="10" t="s">
        <v>43</v>
      </c>
      <c r="E13" s="9"/>
      <c r="F13" s="9"/>
      <c r="G13" s="9"/>
      <c r="H13" s="9"/>
      <c r="I13" s="9"/>
      <c r="J13" s="9"/>
      <c r="K13" s="9"/>
      <c r="L13" s="9"/>
      <c r="M13" s="9"/>
      <c r="N13" s="9"/>
      <c r="O13" s="8"/>
      <c r="P13" s="8"/>
      <c r="Q13" s="8"/>
      <c r="R13" s="8"/>
      <c r="S13" s="8"/>
      <c r="T13" s="8"/>
      <c r="U13" s="8"/>
      <c r="V13" s="8"/>
      <c r="W13" s="8"/>
      <c r="X13" s="8"/>
      <c r="Y13" s="8"/>
    </row>
    <row r="14" spans="1:25" s="1" customFormat="1" x14ac:dyDescent="0.25">
      <c r="A14" s="6" t="s">
        <v>11</v>
      </c>
      <c r="B14" s="4">
        <v>3785</v>
      </c>
      <c r="C14" s="19">
        <v>0.88348745046235144</v>
      </c>
      <c r="D14" s="19">
        <v>0.11651254953764861</v>
      </c>
      <c r="E14" s="20" t="s">
        <v>370</v>
      </c>
      <c r="F14" s="20" t="s">
        <v>370</v>
      </c>
      <c r="G14" s="20" t="s">
        <v>370</v>
      </c>
      <c r="H14" s="20" t="s">
        <v>370</v>
      </c>
      <c r="I14" s="20" t="s">
        <v>370</v>
      </c>
      <c r="J14" s="20" t="s">
        <v>370</v>
      </c>
      <c r="K14" s="20" t="s">
        <v>370</v>
      </c>
      <c r="L14" s="20" t="s">
        <v>370</v>
      </c>
      <c r="M14" s="20" t="s">
        <v>370</v>
      </c>
      <c r="N14" s="20" t="s">
        <v>370</v>
      </c>
      <c r="O14" s="2" t="s">
        <v>370</v>
      </c>
      <c r="P14" s="2" t="s">
        <v>370</v>
      </c>
      <c r="Q14" s="2"/>
      <c r="R14" s="2"/>
      <c r="S14" s="2"/>
      <c r="T14" s="2"/>
      <c r="U14" s="2"/>
      <c r="V14" s="2"/>
      <c r="W14" s="2"/>
      <c r="X14" s="2"/>
      <c r="Y14" s="2"/>
    </row>
    <row r="15" spans="1:25" s="1" customFormat="1" x14ac:dyDescent="0.25">
      <c r="A15" s="5" t="s">
        <v>10</v>
      </c>
      <c r="B15" s="4">
        <v>1347</v>
      </c>
      <c r="C15" s="19">
        <v>0.88121752041573864</v>
      </c>
      <c r="D15" s="19">
        <v>0.11878247958426132</v>
      </c>
      <c r="E15" s="20" t="s">
        <v>370</v>
      </c>
      <c r="F15" s="20" t="s">
        <v>370</v>
      </c>
      <c r="G15" s="20" t="s">
        <v>370</v>
      </c>
      <c r="H15" s="20" t="s">
        <v>370</v>
      </c>
      <c r="I15" s="20" t="s">
        <v>370</v>
      </c>
      <c r="J15" s="20" t="s">
        <v>370</v>
      </c>
      <c r="K15" s="20" t="s">
        <v>370</v>
      </c>
      <c r="L15" s="20" t="s">
        <v>370</v>
      </c>
      <c r="M15" s="20" t="s">
        <v>370</v>
      </c>
      <c r="N15" s="20" t="s">
        <v>370</v>
      </c>
      <c r="O15" s="2" t="s">
        <v>370</v>
      </c>
      <c r="P15" s="2" t="s">
        <v>370</v>
      </c>
    </row>
    <row r="16" spans="1:25" s="1" customFormat="1" x14ac:dyDescent="0.25">
      <c r="A16" s="5" t="s">
        <v>9</v>
      </c>
      <c r="B16" s="4">
        <v>690</v>
      </c>
      <c r="C16" s="19">
        <v>0.91304347826086951</v>
      </c>
      <c r="D16" s="19">
        <v>8.6956521739130432E-2</v>
      </c>
      <c r="E16" s="20" t="s">
        <v>370</v>
      </c>
      <c r="F16" s="20" t="s">
        <v>370</v>
      </c>
      <c r="G16" s="20" t="s">
        <v>370</v>
      </c>
      <c r="H16" s="20" t="s">
        <v>370</v>
      </c>
      <c r="I16" s="20" t="s">
        <v>370</v>
      </c>
      <c r="J16" s="20" t="s">
        <v>370</v>
      </c>
      <c r="K16" s="20" t="s">
        <v>370</v>
      </c>
      <c r="L16" s="20" t="s">
        <v>370</v>
      </c>
      <c r="M16" s="20" t="s">
        <v>370</v>
      </c>
      <c r="N16" s="20" t="s">
        <v>370</v>
      </c>
      <c r="O16" s="2" t="s">
        <v>370</v>
      </c>
      <c r="P16" s="2" t="s">
        <v>370</v>
      </c>
    </row>
    <row r="17" spans="1:25" s="1" customFormat="1" x14ac:dyDescent="0.25">
      <c r="A17" s="5" t="s">
        <v>8</v>
      </c>
      <c r="B17" s="4">
        <v>748</v>
      </c>
      <c r="C17" s="19">
        <v>0.85561497326203206</v>
      </c>
      <c r="D17" s="19">
        <v>0.14438502673796791</v>
      </c>
      <c r="E17" s="20" t="s">
        <v>370</v>
      </c>
      <c r="F17" s="20" t="s">
        <v>370</v>
      </c>
      <c r="G17" s="20" t="s">
        <v>370</v>
      </c>
      <c r="H17" s="20" t="s">
        <v>370</v>
      </c>
      <c r="I17" s="20" t="s">
        <v>370</v>
      </c>
      <c r="J17" s="20" t="s">
        <v>370</v>
      </c>
      <c r="K17" s="20" t="s">
        <v>370</v>
      </c>
      <c r="L17" s="20" t="s">
        <v>370</v>
      </c>
      <c r="M17" s="20" t="s">
        <v>370</v>
      </c>
      <c r="N17" s="20" t="s">
        <v>370</v>
      </c>
      <c r="O17" s="2" t="s">
        <v>370</v>
      </c>
      <c r="P17" s="2" t="s">
        <v>370</v>
      </c>
    </row>
    <row r="18" spans="1:25" s="1" customFormat="1" x14ac:dyDescent="0.25">
      <c r="A18" s="5" t="s">
        <v>7</v>
      </c>
      <c r="B18" s="4">
        <v>428</v>
      </c>
      <c r="C18" s="19">
        <v>0.87850467289719625</v>
      </c>
      <c r="D18" s="19">
        <v>0.12149532710280374</v>
      </c>
      <c r="E18" s="20" t="s">
        <v>370</v>
      </c>
      <c r="F18" s="20" t="s">
        <v>370</v>
      </c>
      <c r="G18" s="20" t="s">
        <v>370</v>
      </c>
      <c r="H18" s="20" t="s">
        <v>370</v>
      </c>
      <c r="I18" s="20" t="s">
        <v>370</v>
      </c>
      <c r="J18" s="20" t="s">
        <v>370</v>
      </c>
      <c r="K18" s="20" t="s">
        <v>370</v>
      </c>
      <c r="L18" s="20" t="s">
        <v>370</v>
      </c>
      <c r="M18" s="20" t="s">
        <v>370</v>
      </c>
      <c r="N18" s="20" t="s">
        <v>370</v>
      </c>
      <c r="O18" s="2" t="s">
        <v>370</v>
      </c>
      <c r="P18" s="2" t="s">
        <v>370</v>
      </c>
    </row>
    <row r="19" spans="1:25" s="1" customFormat="1" x14ac:dyDescent="0.25">
      <c r="A19" s="5" t="s">
        <v>6</v>
      </c>
      <c r="B19" s="4">
        <v>572</v>
      </c>
      <c r="C19" s="19">
        <v>0.89335664335664333</v>
      </c>
      <c r="D19" s="19">
        <v>0.10664335664335664</v>
      </c>
      <c r="E19" s="20" t="s">
        <v>370</v>
      </c>
      <c r="F19" s="20" t="s">
        <v>370</v>
      </c>
      <c r="G19" s="20" t="s">
        <v>370</v>
      </c>
      <c r="H19" s="20" t="s">
        <v>370</v>
      </c>
      <c r="I19" s="20" t="s">
        <v>370</v>
      </c>
      <c r="J19" s="20" t="s">
        <v>370</v>
      </c>
      <c r="K19" s="20" t="s">
        <v>370</v>
      </c>
      <c r="L19" s="20" t="s">
        <v>370</v>
      </c>
      <c r="M19" s="20" t="s">
        <v>370</v>
      </c>
      <c r="N19" s="20" t="s">
        <v>370</v>
      </c>
      <c r="O19" s="2" t="s">
        <v>370</v>
      </c>
      <c r="P19" s="2" t="s">
        <v>370</v>
      </c>
    </row>
    <row r="20" spans="1:25" s="1" customFormat="1" x14ac:dyDescent="0.25">
      <c r="A20" s="5" t="s">
        <v>5</v>
      </c>
      <c r="B20" s="4">
        <v>2181</v>
      </c>
      <c r="C20" s="19">
        <v>0.84410820724438329</v>
      </c>
      <c r="D20" s="19">
        <v>0.15589179275561668</v>
      </c>
      <c r="E20" s="20" t="s">
        <v>370</v>
      </c>
      <c r="F20" s="20" t="s">
        <v>370</v>
      </c>
      <c r="G20" s="20" t="s">
        <v>370</v>
      </c>
      <c r="H20" s="20" t="s">
        <v>370</v>
      </c>
      <c r="I20" s="20" t="s">
        <v>370</v>
      </c>
      <c r="J20" s="20" t="s">
        <v>370</v>
      </c>
      <c r="K20" s="20" t="s">
        <v>370</v>
      </c>
      <c r="L20" s="20" t="s">
        <v>370</v>
      </c>
      <c r="M20" s="20" t="s">
        <v>370</v>
      </c>
      <c r="N20" s="20" t="s">
        <v>370</v>
      </c>
      <c r="O20" s="2" t="s">
        <v>370</v>
      </c>
      <c r="P20" s="2" t="s">
        <v>370</v>
      </c>
    </row>
    <row r="21" spans="1:25" s="1" customFormat="1" x14ac:dyDescent="0.25">
      <c r="A21" s="5" t="s">
        <v>4</v>
      </c>
      <c r="B21" s="4">
        <v>1478</v>
      </c>
      <c r="C21" s="19">
        <v>0.94113667117726663</v>
      </c>
      <c r="D21" s="19">
        <v>5.8863328822733423E-2</v>
      </c>
      <c r="E21" s="20" t="s">
        <v>370</v>
      </c>
      <c r="F21" s="20" t="s">
        <v>370</v>
      </c>
      <c r="G21" s="20" t="s">
        <v>370</v>
      </c>
      <c r="H21" s="20" t="s">
        <v>370</v>
      </c>
      <c r="I21" s="20" t="s">
        <v>370</v>
      </c>
      <c r="J21" s="20" t="s">
        <v>370</v>
      </c>
      <c r="K21" s="20" t="s">
        <v>370</v>
      </c>
      <c r="L21" s="20" t="s">
        <v>370</v>
      </c>
      <c r="M21" s="20" t="s">
        <v>370</v>
      </c>
      <c r="N21" s="20" t="s">
        <v>370</v>
      </c>
      <c r="O21" s="2" t="s">
        <v>370</v>
      </c>
      <c r="P21" s="2" t="s">
        <v>370</v>
      </c>
    </row>
    <row r="22" spans="1:25" s="1" customFormat="1" x14ac:dyDescent="0.25">
      <c r="A22" s="5" t="s">
        <v>3</v>
      </c>
      <c r="B22" s="4">
        <v>1002</v>
      </c>
      <c r="C22" s="19">
        <v>0.82534930139720564</v>
      </c>
      <c r="D22" s="19">
        <v>0.17465069860279442</v>
      </c>
      <c r="E22" s="20" t="s">
        <v>370</v>
      </c>
      <c r="F22" s="20" t="s">
        <v>370</v>
      </c>
      <c r="G22" s="20" t="s">
        <v>370</v>
      </c>
      <c r="H22" s="20" t="s">
        <v>370</v>
      </c>
      <c r="I22" s="20" t="s">
        <v>370</v>
      </c>
      <c r="J22" s="20" t="s">
        <v>370</v>
      </c>
      <c r="K22" s="20" t="s">
        <v>370</v>
      </c>
      <c r="L22" s="20" t="s">
        <v>370</v>
      </c>
      <c r="M22" s="20" t="s">
        <v>370</v>
      </c>
      <c r="N22" s="20" t="s">
        <v>370</v>
      </c>
      <c r="O22" s="2" t="s">
        <v>370</v>
      </c>
      <c r="P22" s="2" t="s">
        <v>370</v>
      </c>
    </row>
    <row r="23" spans="1:25" s="1" customFormat="1" x14ac:dyDescent="0.25">
      <c r="A23" s="5" t="s">
        <v>2</v>
      </c>
      <c r="B23" s="4">
        <v>1551</v>
      </c>
      <c r="C23" s="19">
        <v>0.8916827852998066</v>
      </c>
      <c r="D23" s="19">
        <v>0.10831721470019343</v>
      </c>
      <c r="E23" s="20" t="s">
        <v>370</v>
      </c>
      <c r="F23" s="20" t="s">
        <v>370</v>
      </c>
      <c r="G23" s="20" t="s">
        <v>370</v>
      </c>
      <c r="H23" s="20" t="s">
        <v>370</v>
      </c>
      <c r="I23" s="20" t="s">
        <v>370</v>
      </c>
      <c r="J23" s="20" t="s">
        <v>370</v>
      </c>
      <c r="K23" s="20" t="s">
        <v>370</v>
      </c>
      <c r="L23" s="20" t="s">
        <v>370</v>
      </c>
      <c r="M23" s="20" t="s">
        <v>370</v>
      </c>
      <c r="N23" s="20" t="s">
        <v>370</v>
      </c>
      <c r="O23" s="2" t="s">
        <v>370</v>
      </c>
      <c r="P23" s="2" t="s">
        <v>370</v>
      </c>
    </row>
    <row r="24" spans="1:25" s="1" customFormat="1" x14ac:dyDescent="0.25">
      <c r="A24" s="5" t="s">
        <v>1</v>
      </c>
      <c r="B24" s="4">
        <v>466</v>
      </c>
      <c r="C24" s="19">
        <v>0.92060085836909866</v>
      </c>
      <c r="D24" s="19">
        <v>7.9399141630901282E-2</v>
      </c>
      <c r="E24" s="20" t="s">
        <v>370</v>
      </c>
      <c r="F24" s="20" t="s">
        <v>370</v>
      </c>
      <c r="G24" s="20" t="s">
        <v>370</v>
      </c>
      <c r="H24" s="20" t="s">
        <v>370</v>
      </c>
      <c r="I24" s="20" t="s">
        <v>370</v>
      </c>
      <c r="J24" s="20" t="s">
        <v>370</v>
      </c>
      <c r="K24" s="20" t="s">
        <v>370</v>
      </c>
      <c r="L24" s="20" t="s">
        <v>370</v>
      </c>
      <c r="M24" s="20" t="s">
        <v>370</v>
      </c>
      <c r="N24" s="20" t="s">
        <v>370</v>
      </c>
      <c r="O24" s="2" t="s">
        <v>370</v>
      </c>
      <c r="P24" s="2" t="s">
        <v>370</v>
      </c>
    </row>
    <row r="25" spans="1:25" s="1" customFormat="1" x14ac:dyDescent="0.25">
      <c r="A25" s="5" t="s">
        <v>0</v>
      </c>
      <c r="B25" s="4">
        <v>715</v>
      </c>
      <c r="C25" s="19">
        <v>0.91468531468531467</v>
      </c>
      <c r="D25" s="19">
        <v>8.5314685314685321E-2</v>
      </c>
      <c r="E25" s="20" t="s">
        <v>370</v>
      </c>
      <c r="F25" s="20" t="s">
        <v>370</v>
      </c>
      <c r="G25" s="20" t="s">
        <v>370</v>
      </c>
      <c r="H25" s="20" t="s">
        <v>370</v>
      </c>
      <c r="I25" s="20" t="s">
        <v>370</v>
      </c>
      <c r="J25" s="20" t="s">
        <v>370</v>
      </c>
      <c r="K25" s="20" t="s">
        <v>370</v>
      </c>
      <c r="L25" s="20" t="s">
        <v>370</v>
      </c>
      <c r="M25" s="20" t="s">
        <v>370</v>
      </c>
      <c r="N25" s="20" t="s">
        <v>370</v>
      </c>
      <c r="O25" s="2" t="s">
        <v>370</v>
      </c>
      <c r="P25" s="2" t="s">
        <v>370</v>
      </c>
    </row>
    <row r="26" spans="1:25" s="1" customFormat="1" x14ac:dyDescent="0.25">
      <c r="C26" s="18"/>
      <c r="D26" s="18"/>
      <c r="E26" s="18"/>
      <c r="F26" s="18"/>
      <c r="G26" s="18"/>
      <c r="H26" s="18"/>
      <c r="I26" s="18"/>
      <c r="J26" s="18"/>
      <c r="K26" s="18"/>
      <c r="L26" s="18"/>
      <c r="M26" s="18"/>
      <c r="N26" s="18"/>
    </row>
    <row r="27" spans="1:25" s="1" customFormat="1" x14ac:dyDescent="0.25">
      <c r="A27" s="1" t="s">
        <v>371</v>
      </c>
      <c r="C27" s="18"/>
      <c r="D27" s="18"/>
      <c r="E27" s="18"/>
      <c r="F27" s="18"/>
      <c r="G27" s="18"/>
      <c r="H27" s="18"/>
      <c r="I27" s="18"/>
      <c r="J27" s="18"/>
      <c r="K27" s="18"/>
      <c r="L27" s="18"/>
      <c r="M27" s="18"/>
      <c r="N27" s="18"/>
    </row>
    <row r="28" spans="1:25" s="1" customFormat="1" x14ac:dyDescent="0.25">
      <c r="C28" s="18"/>
      <c r="D28" s="18"/>
      <c r="E28" s="18"/>
      <c r="F28" s="18"/>
      <c r="G28" s="18"/>
      <c r="H28" s="18"/>
      <c r="I28" s="18"/>
      <c r="J28" s="18"/>
      <c r="K28" s="18"/>
      <c r="L28" s="18"/>
      <c r="M28" s="18"/>
      <c r="N28" s="18"/>
    </row>
    <row r="29" spans="1:25" s="1" customFormat="1" ht="45" x14ac:dyDescent="0.25">
      <c r="A29" s="7" t="s">
        <v>16</v>
      </c>
      <c r="B29" s="7" t="s">
        <v>15</v>
      </c>
      <c r="C29" s="10" t="s">
        <v>372</v>
      </c>
      <c r="D29" s="10" t="s">
        <v>373</v>
      </c>
      <c r="E29" s="10">
        <v>457</v>
      </c>
      <c r="F29" s="10" t="s">
        <v>374</v>
      </c>
      <c r="G29" s="10" t="s">
        <v>375</v>
      </c>
      <c r="H29" s="10" t="s">
        <v>376</v>
      </c>
      <c r="I29" s="10" t="s">
        <v>186</v>
      </c>
      <c r="J29" s="9"/>
      <c r="K29" s="9"/>
      <c r="L29" s="9"/>
      <c r="M29" s="9"/>
      <c r="N29" s="9"/>
      <c r="O29" s="8"/>
      <c r="P29" s="8"/>
      <c r="Q29" s="8"/>
      <c r="R29" s="8"/>
      <c r="S29" s="8"/>
      <c r="T29" s="8"/>
      <c r="U29" s="8"/>
      <c r="V29" s="8"/>
      <c r="W29" s="8"/>
      <c r="X29" s="8"/>
      <c r="Y29" s="8"/>
    </row>
    <row r="30" spans="1:25" s="1" customFormat="1" x14ac:dyDescent="0.25">
      <c r="A30" s="6" t="s">
        <v>11</v>
      </c>
      <c r="B30" s="4">
        <v>3227</v>
      </c>
      <c r="C30" s="19">
        <v>0.72079330647660367</v>
      </c>
      <c r="D30" s="19">
        <v>0.20328478462968702</v>
      </c>
      <c r="E30" s="19">
        <v>0.19677719243879765</v>
      </c>
      <c r="F30" s="19">
        <v>0.14564611093895258</v>
      </c>
      <c r="G30" s="19">
        <v>7.6851564920979235E-2</v>
      </c>
      <c r="H30" s="19">
        <v>3.594669972110319E-2</v>
      </c>
      <c r="I30" s="19">
        <v>9.2035946699721108E-2</v>
      </c>
      <c r="J30" s="20" t="s">
        <v>370</v>
      </c>
      <c r="K30" s="20" t="s">
        <v>370</v>
      </c>
      <c r="L30" s="20" t="s">
        <v>370</v>
      </c>
      <c r="M30" s="20" t="s">
        <v>370</v>
      </c>
      <c r="N30" s="20" t="s">
        <v>370</v>
      </c>
      <c r="O30" s="2" t="s">
        <v>370</v>
      </c>
      <c r="P30" s="2" t="s">
        <v>370</v>
      </c>
      <c r="Q30" s="2"/>
      <c r="R30" s="2"/>
      <c r="S30" s="2"/>
      <c r="T30" s="2"/>
      <c r="U30" s="2"/>
      <c r="V30" s="2"/>
      <c r="W30" s="2"/>
      <c r="X30" s="2"/>
      <c r="Y30" s="2"/>
    </row>
    <row r="31" spans="1:25" s="1" customFormat="1" x14ac:dyDescent="0.25">
      <c r="A31" s="5" t="s">
        <v>10</v>
      </c>
      <c r="B31" s="4">
        <v>1168</v>
      </c>
      <c r="C31" s="19">
        <v>0.71147260273972601</v>
      </c>
      <c r="D31" s="19">
        <v>0.21232876712328766</v>
      </c>
      <c r="E31" s="19">
        <v>0.22174657534246575</v>
      </c>
      <c r="F31" s="19">
        <v>0.14982876712328766</v>
      </c>
      <c r="G31" s="19">
        <v>8.4760273972602745E-2</v>
      </c>
      <c r="H31" s="19">
        <v>3.7671232876712327E-2</v>
      </c>
      <c r="I31" s="19">
        <v>9.1609589041095896E-2</v>
      </c>
      <c r="J31" s="20" t="s">
        <v>370</v>
      </c>
      <c r="K31" s="20" t="s">
        <v>370</v>
      </c>
      <c r="L31" s="20" t="s">
        <v>370</v>
      </c>
      <c r="M31" s="20" t="s">
        <v>370</v>
      </c>
      <c r="N31" s="20" t="s">
        <v>370</v>
      </c>
      <c r="O31" s="2" t="s">
        <v>370</v>
      </c>
      <c r="P31" s="2" t="s">
        <v>370</v>
      </c>
      <c r="Q31" s="2"/>
      <c r="R31" s="2"/>
      <c r="S31" s="2"/>
      <c r="T31" s="2"/>
      <c r="U31" s="2"/>
    </row>
    <row r="32" spans="1:25" s="1" customFormat="1" x14ac:dyDescent="0.25">
      <c r="A32" s="5" t="s">
        <v>9</v>
      </c>
      <c r="B32" s="4">
        <v>608</v>
      </c>
      <c r="C32" s="19">
        <v>0.69736842105263153</v>
      </c>
      <c r="D32" s="19">
        <v>0.24342105263157895</v>
      </c>
      <c r="E32" s="19">
        <v>0.11019736842105263</v>
      </c>
      <c r="F32" s="19">
        <v>0.11019736842105263</v>
      </c>
      <c r="G32" s="19">
        <v>9.0460526315789477E-2</v>
      </c>
      <c r="H32" s="19">
        <v>2.7960526315789474E-2</v>
      </c>
      <c r="I32" s="19">
        <v>0.1069078947368421</v>
      </c>
      <c r="J32" s="20" t="s">
        <v>370</v>
      </c>
      <c r="K32" s="20" t="s">
        <v>370</v>
      </c>
      <c r="L32" s="20" t="s">
        <v>370</v>
      </c>
      <c r="M32" s="20" t="s">
        <v>370</v>
      </c>
      <c r="N32" s="20" t="s">
        <v>370</v>
      </c>
      <c r="O32" s="2" t="s">
        <v>370</v>
      </c>
      <c r="P32" s="2" t="s">
        <v>370</v>
      </c>
      <c r="Q32" s="2"/>
      <c r="R32" s="2"/>
      <c r="S32" s="2"/>
      <c r="T32" s="2"/>
      <c r="U32" s="2"/>
    </row>
    <row r="33" spans="1:25" s="1" customFormat="1" x14ac:dyDescent="0.25">
      <c r="A33" s="5" t="s">
        <v>8</v>
      </c>
      <c r="B33" s="4">
        <v>616</v>
      </c>
      <c r="C33" s="19">
        <v>0.70616883116883122</v>
      </c>
      <c r="D33" s="19">
        <v>0.18181818181818182</v>
      </c>
      <c r="E33" s="19">
        <v>0.23051948051948051</v>
      </c>
      <c r="F33" s="19">
        <v>0.1396103896103896</v>
      </c>
      <c r="G33" s="19">
        <v>4.5454545454545456E-2</v>
      </c>
      <c r="H33" s="19">
        <v>4.2207792207792208E-2</v>
      </c>
      <c r="I33" s="19">
        <v>0.10227272727272728</v>
      </c>
      <c r="J33" s="20" t="s">
        <v>370</v>
      </c>
      <c r="K33" s="20" t="s">
        <v>370</v>
      </c>
      <c r="L33" s="20" t="s">
        <v>370</v>
      </c>
      <c r="M33" s="20" t="s">
        <v>370</v>
      </c>
      <c r="N33" s="20" t="s">
        <v>370</v>
      </c>
      <c r="O33" s="2" t="s">
        <v>370</v>
      </c>
      <c r="P33" s="2" t="s">
        <v>370</v>
      </c>
      <c r="Q33" s="2"/>
      <c r="R33" s="2"/>
      <c r="S33" s="2"/>
      <c r="T33" s="2"/>
      <c r="U33" s="2"/>
    </row>
    <row r="34" spans="1:25" s="1" customFormat="1" x14ac:dyDescent="0.25">
      <c r="A34" s="5" t="s">
        <v>7</v>
      </c>
      <c r="B34" s="4">
        <v>363</v>
      </c>
      <c r="C34" s="19">
        <v>0.77410468319559234</v>
      </c>
      <c r="D34" s="19">
        <v>0.16528925619834711</v>
      </c>
      <c r="E34" s="19">
        <v>0.22038567493112948</v>
      </c>
      <c r="F34" s="19">
        <v>0.16528925619834711</v>
      </c>
      <c r="G34" s="19">
        <v>0.11570247933884298</v>
      </c>
      <c r="H34" s="19">
        <v>1.928374655647383E-2</v>
      </c>
      <c r="I34" s="19">
        <v>7.7134986225895319E-2</v>
      </c>
      <c r="J34" s="20" t="s">
        <v>370</v>
      </c>
      <c r="K34" s="20" t="s">
        <v>370</v>
      </c>
      <c r="L34" s="20" t="s">
        <v>370</v>
      </c>
      <c r="M34" s="20" t="s">
        <v>370</v>
      </c>
      <c r="N34" s="20" t="s">
        <v>370</v>
      </c>
      <c r="O34" s="2" t="s">
        <v>370</v>
      </c>
      <c r="P34" s="2" t="s">
        <v>370</v>
      </c>
      <c r="Q34" s="2"/>
      <c r="R34" s="2"/>
      <c r="S34" s="2"/>
      <c r="T34" s="2"/>
      <c r="U34" s="2"/>
    </row>
    <row r="35" spans="1:25" s="1" customFormat="1" x14ac:dyDescent="0.25">
      <c r="A35" s="5" t="s">
        <v>6</v>
      </c>
      <c r="B35" s="4">
        <v>472</v>
      </c>
      <c r="C35" s="19">
        <v>0.7521186440677966</v>
      </c>
      <c r="D35" s="19">
        <v>0.1864406779661017</v>
      </c>
      <c r="E35" s="19">
        <v>0.18432203389830509</v>
      </c>
      <c r="F35" s="19">
        <v>0.17372881355932204</v>
      </c>
      <c r="G35" s="19">
        <v>5.0847457627118647E-2</v>
      </c>
      <c r="H35" s="19">
        <v>4.6610169491525424E-2</v>
      </c>
      <c r="I35" s="19">
        <v>7.2033898305084748E-2</v>
      </c>
      <c r="J35" s="20" t="s">
        <v>370</v>
      </c>
      <c r="K35" s="20" t="s">
        <v>370</v>
      </c>
      <c r="L35" s="20" t="s">
        <v>370</v>
      </c>
      <c r="M35" s="20" t="s">
        <v>370</v>
      </c>
      <c r="N35" s="20" t="s">
        <v>370</v>
      </c>
      <c r="O35" s="2" t="s">
        <v>370</v>
      </c>
      <c r="P35" s="2" t="s">
        <v>370</v>
      </c>
      <c r="Q35" s="2"/>
      <c r="R35" s="2"/>
      <c r="S35" s="2"/>
      <c r="T35" s="2"/>
      <c r="U35" s="2"/>
    </row>
    <row r="36" spans="1:25" s="1" customFormat="1" x14ac:dyDescent="0.25">
      <c r="A36" s="5" t="s">
        <v>5</v>
      </c>
      <c r="B36" s="4">
        <v>1766</v>
      </c>
      <c r="C36" s="19">
        <v>0.96149490373725932</v>
      </c>
      <c r="D36" s="19">
        <v>9.6262740656851645E-3</v>
      </c>
      <c r="E36" s="19">
        <v>1.868629671574179E-2</v>
      </c>
      <c r="F36" s="19">
        <v>5.7191392978482448E-2</v>
      </c>
      <c r="G36" s="19">
        <v>9.3431483578708951E-2</v>
      </c>
      <c r="H36" s="19">
        <v>3.9071347678369193E-2</v>
      </c>
      <c r="I36" s="19">
        <v>7.3612684031710077E-2</v>
      </c>
      <c r="J36" s="20" t="s">
        <v>370</v>
      </c>
      <c r="K36" s="20" t="s">
        <v>370</v>
      </c>
      <c r="L36" s="20" t="s">
        <v>370</v>
      </c>
      <c r="M36" s="20" t="s">
        <v>370</v>
      </c>
      <c r="N36" s="20" t="s">
        <v>370</v>
      </c>
      <c r="O36" s="2" t="s">
        <v>370</v>
      </c>
      <c r="P36" s="2" t="s">
        <v>370</v>
      </c>
      <c r="Q36" s="2"/>
      <c r="R36" s="2"/>
      <c r="S36" s="2"/>
      <c r="T36" s="2"/>
      <c r="U36" s="2"/>
    </row>
    <row r="37" spans="1:25" s="1" customFormat="1" x14ac:dyDescent="0.25">
      <c r="A37" s="5" t="s">
        <v>4</v>
      </c>
      <c r="B37" s="4">
        <v>1356</v>
      </c>
      <c r="C37" s="19">
        <v>0.41519174041297935</v>
      </c>
      <c r="D37" s="19">
        <v>0.45575221238938052</v>
      </c>
      <c r="E37" s="19">
        <v>0.42109144542772864</v>
      </c>
      <c r="F37" s="19">
        <v>0.25884955752212391</v>
      </c>
      <c r="G37" s="19">
        <v>5.825958702064897E-2</v>
      </c>
      <c r="H37" s="19">
        <v>3.1710914454277289E-2</v>
      </c>
      <c r="I37" s="19">
        <v>0.11283185840707964</v>
      </c>
      <c r="J37" s="20" t="s">
        <v>370</v>
      </c>
      <c r="K37" s="20" t="s">
        <v>370</v>
      </c>
      <c r="L37" s="20" t="s">
        <v>370</v>
      </c>
      <c r="M37" s="20" t="s">
        <v>370</v>
      </c>
      <c r="N37" s="20" t="s">
        <v>370</v>
      </c>
      <c r="O37" s="2" t="s">
        <v>370</v>
      </c>
      <c r="P37" s="2" t="s">
        <v>370</v>
      </c>
      <c r="Q37" s="2"/>
      <c r="R37" s="2"/>
      <c r="S37" s="2"/>
      <c r="T37" s="2"/>
      <c r="U37" s="2"/>
    </row>
    <row r="38" spans="1:25" s="1" customFormat="1" x14ac:dyDescent="0.25">
      <c r="A38" s="5" t="s">
        <v>3</v>
      </c>
      <c r="B38" s="4">
        <v>801</v>
      </c>
      <c r="C38" s="19">
        <v>0.72409488139825218</v>
      </c>
      <c r="D38" s="19">
        <v>0.14606741573033707</v>
      </c>
      <c r="E38" s="19">
        <v>9.1136079900124844E-2</v>
      </c>
      <c r="F38" s="19">
        <v>9.1136079900124844E-2</v>
      </c>
      <c r="G38" s="19">
        <v>2.6217228464419477E-2</v>
      </c>
      <c r="H38" s="19">
        <v>8.4893882646691635E-2</v>
      </c>
      <c r="I38" s="19">
        <v>7.116104868913857E-2</v>
      </c>
      <c r="J38" s="20" t="s">
        <v>370</v>
      </c>
      <c r="K38" s="20" t="s">
        <v>370</v>
      </c>
      <c r="L38" s="20" t="s">
        <v>370</v>
      </c>
      <c r="M38" s="20" t="s">
        <v>370</v>
      </c>
      <c r="N38" s="20" t="s">
        <v>370</v>
      </c>
      <c r="O38" s="2" t="s">
        <v>370</v>
      </c>
      <c r="P38" s="2" t="s">
        <v>370</v>
      </c>
      <c r="Q38" s="2"/>
      <c r="R38" s="2"/>
      <c r="S38" s="2"/>
      <c r="T38" s="2"/>
      <c r="U38" s="2"/>
    </row>
    <row r="39" spans="1:25" s="1" customFormat="1" x14ac:dyDescent="0.25">
      <c r="A39" s="5" t="s">
        <v>2</v>
      </c>
      <c r="B39" s="4">
        <v>1326</v>
      </c>
      <c r="C39" s="19">
        <v>0.73378582202111609</v>
      </c>
      <c r="D39" s="19">
        <v>0.19230769230769232</v>
      </c>
      <c r="E39" s="19">
        <v>0.18476621417797889</v>
      </c>
      <c r="F39" s="19">
        <v>0.13650075414781296</v>
      </c>
      <c r="G39" s="19">
        <v>4.3740573152337855E-2</v>
      </c>
      <c r="H39" s="19">
        <v>2.564102564102564E-2</v>
      </c>
      <c r="I39" s="19">
        <v>0.11010558069381599</v>
      </c>
      <c r="J39" s="20" t="s">
        <v>370</v>
      </c>
      <c r="K39" s="20" t="s">
        <v>370</v>
      </c>
      <c r="L39" s="20" t="s">
        <v>370</v>
      </c>
      <c r="M39" s="20" t="s">
        <v>370</v>
      </c>
      <c r="N39" s="20" t="s">
        <v>370</v>
      </c>
      <c r="O39" s="2" t="s">
        <v>370</v>
      </c>
      <c r="P39" s="2" t="s">
        <v>370</v>
      </c>
      <c r="Q39" s="2"/>
      <c r="R39" s="2"/>
      <c r="S39" s="2"/>
      <c r="T39" s="2"/>
      <c r="U39" s="2"/>
    </row>
    <row r="40" spans="1:25" s="1" customFormat="1" x14ac:dyDescent="0.25">
      <c r="A40" s="5" t="s">
        <v>1</v>
      </c>
      <c r="B40" s="4">
        <v>419</v>
      </c>
      <c r="C40" s="19">
        <v>0.71599045346062051</v>
      </c>
      <c r="D40" s="19">
        <v>0.20763723150357996</v>
      </c>
      <c r="E40" s="19">
        <v>0.2529832935560859</v>
      </c>
      <c r="F40" s="19">
        <v>0.17422434367541767</v>
      </c>
      <c r="G40" s="19">
        <v>6.9212410501193311E-2</v>
      </c>
      <c r="H40" s="19">
        <v>1.6706443914081145E-2</v>
      </c>
      <c r="I40" s="19">
        <v>8.83054892601432E-2</v>
      </c>
      <c r="J40" s="20" t="s">
        <v>370</v>
      </c>
      <c r="K40" s="20" t="s">
        <v>370</v>
      </c>
      <c r="L40" s="20" t="s">
        <v>370</v>
      </c>
      <c r="M40" s="20" t="s">
        <v>370</v>
      </c>
      <c r="N40" s="20" t="s">
        <v>370</v>
      </c>
      <c r="O40" s="2" t="s">
        <v>370</v>
      </c>
      <c r="P40" s="2" t="s">
        <v>370</v>
      </c>
      <c r="Q40" s="2"/>
      <c r="R40" s="2"/>
      <c r="S40" s="2"/>
      <c r="T40" s="2"/>
      <c r="U40" s="2"/>
    </row>
    <row r="41" spans="1:25" s="1" customFormat="1" x14ac:dyDescent="0.25">
      <c r="A41" s="5" t="s">
        <v>0</v>
      </c>
      <c r="B41" s="4">
        <v>634</v>
      </c>
      <c r="C41" s="19">
        <v>0.70820189274447953</v>
      </c>
      <c r="D41" s="19">
        <v>0.28233438485804419</v>
      </c>
      <c r="E41" s="19">
        <v>0.30914826498422715</v>
      </c>
      <c r="F41" s="19">
        <v>0.2113564668769716</v>
      </c>
      <c r="G41" s="19">
        <v>0.21451104100946372</v>
      </c>
      <c r="H41" s="19">
        <v>9.4637223974763408E-3</v>
      </c>
      <c r="I41" s="19">
        <v>8.0441640378548895E-2</v>
      </c>
      <c r="J41" s="20" t="s">
        <v>370</v>
      </c>
      <c r="K41" s="20" t="s">
        <v>370</v>
      </c>
      <c r="L41" s="20" t="s">
        <v>370</v>
      </c>
      <c r="M41" s="20" t="s">
        <v>370</v>
      </c>
      <c r="N41" s="20" t="s">
        <v>370</v>
      </c>
      <c r="O41" s="2" t="s">
        <v>370</v>
      </c>
      <c r="P41" s="2" t="s">
        <v>370</v>
      </c>
      <c r="Q41" s="2"/>
      <c r="R41" s="2"/>
      <c r="S41" s="2"/>
      <c r="T41" s="2"/>
      <c r="U41" s="2"/>
    </row>
    <row r="42" spans="1:25" s="1" customFormat="1" x14ac:dyDescent="0.25">
      <c r="C42" s="18"/>
      <c r="D42" s="18"/>
      <c r="E42" s="18"/>
      <c r="F42" s="18"/>
      <c r="G42" s="18"/>
      <c r="H42" s="18"/>
      <c r="I42" s="18"/>
      <c r="J42" s="18"/>
      <c r="K42" s="18"/>
      <c r="L42" s="18"/>
      <c r="M42" s="18"/>
      <c r="N42" s="18"/>
    </row>
    <row r="43" spans="1:25" s="1" customFormat="1" x14ac:dyDescent="0.25">
      <c r="A43" s="1" t="s">
        <v>377</v>
      </c>
      <c r="C43" s="18"/>
      <c r="D43" s="18"/>
      <c r="E43" s="18"/>
      <c r="F43" s="18"/>
      <c r="G43" s="18"/>
      <c r="H43" s="18"/>
      <c r="I43" s="18"/>
      <c r="J43" s="18"/>
      <c r="K43" s="18"/>
      <c r="L43" s="18"/>
      <c r="M43" s="18"/>
      <c r="N43" s="18"/>
    </row>
    <row r="44" spans="1:25" s="1" customFormat="1" x14ac:dyDescent="0.25">
      <c r="C44" s="18"/>
      <c r="D44" s="18"/>
      <c r="E44" s="18"/>
      <c r="F44" s="18"/>
      <c r="G44" s="18"/>
      <c r="H44" s="18"/>
      <c r="I44" s="18"/>
      <c r="J44" s="18"/>
      <c r="K44" s="18"/>
      <c r="L44" s="18"/>
      <c r="M44" s="18"/>
      <c r="N44" s="18"/>
    </row>
    <row r="45" spans="1:25" s="1" customFormat="1" ht="90" x14ac:dyDescent="0.25">
      <c r="A45" s="7" t="s">
        <v>16</v>
      </c>
      <c r="B45" s="7" t="s">
        <v>15</v>
      </c>
      <c r="C45" s="10" t="s">
        <v>378</v>
      </c>
      <c r="D45" s="10" t="s">
        <v>379</v>
      </c>
      <c r="E45" s="10" t="s">
        <v>380</v>
      </c>
      <c r="F45" s="10" t="s">
        <v>381</v>
      </c>
      <c r="G45" s="10" t="s">
        <v>382</v>
      </c>
      <c r="H45" s="10" t="s">
        <v>383</v>
      </c>
      <c r="I45" s="10" t="s">
        <v>186</v>
      </c>
      <c r="J45" s="10" t="s">
        <v>384</v>
      </c>
      <c r="K45" s="9"/>
      <c r="L45" s="9"/>
      <c r="M45" s="9"/>
      <c r="N45" s="9"/>
      <c r="O45" s="8"/>
      <c r="P45" s="8"/>
      <c r="Q45" s="8"/>
      <c r="R45" s="8"/>
      <c r="S45" s="8"/>
      <c r="T45" s="8"/>
      <c r="U45" s="8"/>
      <c r="V45" s="8"/>
      <c r="W45" s="8"/>
      <c r="X45" s="8"/>
      <c r="Y45" s="8"/>
    </row>
    <row r="46" spans="1:25" s="1" customFormat="1" x14ac:dyDescent="0.25">
      <c r="A46" s="6" t="s">
        <v>11</v>
      </c>
      <c r="B46" s="4">
        <v>2733</v>
      </c>
      <c r="C46" s="19">
        <v>6.6227588730332965E-2</v>
      </c>
      <c r="D46" s="19">
        <v>0.19831686791072081</v>
      </c>
      <c r="E46" s="19">
        <v>0.19282839370654958</v>
      </c>
      <c r="F46" s="19">
        <v>2.5978777899743871E-2</v>
      </c>
      <c r="G46" s="19">
        <v>0.18514452982070984</v>
      </c>
      <c r="H46" s="19">
        <v>4.3541895353091838E-2</v>
      </c>
      <c r="I46" s="19">
        <v>6.842297841200147E-2</v>
      </c>
      <c r="J46" s="19">
        <v>0.50567142334431026</v>
      </c>
      <c r="K46" s="20" t="s">
        <v>370</v>
      </c>
      <c r="L46" s="20" t="s">
        <v>370</v>
      </c>
      <c r="M46" s="20" t="s">
        <v>370</v>
      </c>
      <c r="N46" s="20" t="s">
        <v>370</v>
      </c>
      <c r="O46" s="2" t="s">
        <v>370</v>
      </c>
      <c r="P46" s="2" t="s">
        <v>370</v>
      </c>
      <c r="Q46" s="2"/>
      <c r="R46" s="2"/>
      <c r="S46" s="2"/>
      <c r="T46" s="2"/>
      <c r="U46" s="2"/>
      <c r="V46" s="2"/>
      <c r="W46" s="2"/>
      <c r="X46" s="2"/>
      <c r="Y46" s="2"/>
    </row>
    <row r="47" spans="1:25" s="1" customFormat="1" x14ac:dyDescent="0.25">
      <c r="A47" s="5" t="s">
        <v>10</v>
      </c>
      <c r="B47" s="4">
        <v>1039</v>
      </c>
      <c r="C47" s="19">
        <v>6.2560153994225223E-2</v>
      </c>
      <c r="D47" s="19">
        <v>0.19345524542829645</v>
      </c>
      <c r="E47" s="19">
        <v>0.18960538979788258</v>
      </c>
      <c r="F47" s="19">
        <v>2.3099133782483156E-2</v>
      </c>
      <c r="G47" s="19">
        <v>0.19345524542829645</v>
      </c>
      <c r="H47" s="19">
        <v>5.1010587102983639E-2</v>
      </c>
      <c r="I47" s="19">
        <v>6.4485081809432146E-2</v>
      </c>
      <c r="J47" s="19">
        <v>0.50240615976900871</v>
      </c>
      <c r="K47" s="20" t="s">
        <v>370</v>
      </c>
      <c r="L47" s="20" t="s">
        <v>370</v>
      </c>
      <c r="M47" s="20" t="s">
        <v>370</v>
      </c>
      <c r="N47" s="20" t="s">
        <v>370</v>
      </c>
      <c r="O47" s="2" t="s">
        <v>370</v>
      </c>
      <c r="P47" s="2" t="s">
        <v>370</v>
      </c>
      <c r="Q47" s="2"/>
      <c r="R47" s="2"/>
      <c r="S47" s="2"/>
      <c r="T47" s="2"/>
      <c r="U47" s="2"/>
      <c r="V47" s="2"/>
    </row>
    <row r="48" spans="1:25" s="1" customFormat="1" x14ac:dyDescent="0.25">
      <c r="A48" s="5" t="s">
        <v>9</v>
      </c>
      <c r="B48" s="4">
        <v>485</v>
      </c>
      <c r="C48" s="19">
        <v>7.422680412371134E-2</v>
      </c>
      <c r="D48" s="19">
        <v>0.23298969072164949</v>
      </c>
      <c r="E48" s="19">
        <v>0.23505154639175257</v>
      </c>
      <c r="F48" s="19">
        <v>2.6804123711340205E-2</v>
      </c>
      <c r="G48" s="19">
        <v>0.16907216494845362</v>
      </c>
      <c r="H48" s="19">
        <v>5.3608247422680409E-2</v>
      </c>
      <c r="I48" s="19">
        <v>5.7731958762886601E-2</v>
      </c>
      <c r="J48" s="19">
        <v>0.49484536082474229</v>
      </c>
      <c r="K48" s="20" t="s">
        <v>370</v>
      </c>
      <c r="L48" s="20" t="s">
        <v>370</v>
      </c>
      <c r="M48" s="20" t="s">
        <v>370</v>
      </c>
      <c r="N48" s="20" t="s">
        <v>370</v>
      </c>
      <c r="O48" s="2" t="s">
        <v>370</v>
      </c>
      <c r="P48" s="2" t="s">
        <v>370</v>
      </c>
      <c r="Q48" s="2"/>
      <c r="R48" s="2"/>
      <c r="S48" s="2"/>
      <c r="T48" s="2"/>
      <c r="U48" s="2"/>
      <c r="V48" s="2"/>
    </row>
    <row r="49" spans="1:25" s="1" customFormat="1" x14ac:dyDescent="0.25">
      <c r="A49" s="5" t="s">
        <v>8</v>
      </c>
      <c r="B49" s="4">
        <v>507</v>
      </c>
      <c r="C49" s="19">
        <v>5.7199211045364892E-2</v>
      </c>
      <c r="D49" s="19">
        <v>0.16962524654832348</v>
      </c>
      <c r="E49" s="19">
        <v>0.18737672583826431</v>
      </c>
      <c r="F49" s="19">
        <v>3.7475345167652857E-2</v>
      </c>
      <c r="G49" s="19">
        <v>0.21893491124260356</v>
      </c>
      <c r="H49" s="19">
        <v>4.142011834319527E-2</v>
      </c>
      <c r="I49" s="19">
        <v>9.0729783037475351E-2</v>
      </c>
      <c r="J49" s="19">
        <v>0.50295857988165682</v>
      </c>
      <c r="K49" s="20" t="s">
        <v>370</v>
      </c>
      <c r="L49" s="20" t="s">
        <v>370</v>
      </c>
      <c r="M49" s="20" t="s">
        <v>370</v>
      </c>
      <c r="N49" s="20" t="s">
        <v>370</v>
      </c>
      <c r="O49" s="2" t="s">
        <v>370</v>
      </c>
      <c r="P49" s="2" t="s">
        <v>370</v>
      </c>
      <c r="Q49" s="2"/>
      <c r="R49" s="2"/>
      <c r="S49" s="2"/>
      <c r="T49" s="2"/>
      <c r="U49" s="2"/>
      <c r="V49" s="2"/>
    </row>
    <row r="50" spans="1:25" s="1" customFormat="1" x14ac:dyDescent="0.25">
      <c r="A50" s="5" t="s">
        <v>7</v>
      </c>
      <c r="B50" s="4">
        <v>317</v>
      </c>
      <c r="C50" s="19">
        <v>9.4637223974763401E-2</v>
      </c>
      <c r="D50" s="19">
        <v>0.2302839116719243</v>
      </c>
      <c r="E50" s="19">
        <v>0.19242902208201892</v>
      </c>
      <c r="F50" s="19">
        <v>2.8391167192429023E-2</v>
      </c>
      <c r="G50" s="19">
        <v>0.16719242902208201</v>
      </c>
      <c r="H50" s="19">
        <v>4.4164037854889593E-2</v>
      </c>
      <c r="I50" s="19">
        <v>6.9400630914826497E-2</v>
      </c>
      <c r="J50" s="19">
        <v>0.45741324921135645</v>
      </c>
      <c r="K50" s="20" t="s">
        <v>370</v>
      </c>
      <c r="L50" s="20" t="s">
        <v>370</v>
      </c>
      <c r="M50" s="20" t="s">
        <v>370</v>
      </c>
      <c r="N50" s="20" t="s">
        <v>370</v>
      </c>
      <c r="O50" s="2" t="s">
        <v>370</v>
      </c>
      <c r="P50" s="2" t="s">
        <v>370</v>
      </c>
      <c r="Q50" s="2"/>
      <c r="R50" s="2"/>
      <c r="S50" s="2"/>
      <c r="T50" s="2"/>
      <c r="U50" s="2"/>
      <c r="V50" s="2"/>
    </row>
    <row r="51" spans="1:25" s="1" customFormat="1" x14ac:dyDescent="0.25">
      <c r="A51" s="5" t="s">
        <v>6</v>
      </c>
      <c r="B51" s="4">
        <v>385</v>
      </c>
      <c r="C51" s="19">
        <v>5.4545454545454543E-2</v>
      </c>
      <c r="D51" s="19">
        <v>0.17922077922077922</v>
      </c>
      <c r="E51" s="19">
        <v>0.15584415584415584</v>
      </c>
      <c r="F51" s="19">
        <v>1.5584415584415584E-2</v>
      </c>
      <c r="G51" s="19">
        <v>0.15324675324675324</v>
      </c>
      <c r="H51" s="19">
        <v>1.2987012987012988E-2</v>
      </c>
      <c r="I51" s="19">
        <v>6.2337662337662338E-2</v>
      </c>
      <c r="J51" s="19">
        <v>0.5714285714285714</v>
      </c>
      <c r="K51" s="20" t="s">
        <v>370</v>
      </c>
      <c r="L51" s="20" t="s">
        <v>370</v>
      </c>
      <c r="M51" s="20" t="s">
        <v>370</v>
      </c>
      <c r="N51" s="20" t="s">
        <v>370</v>
      </c>
      <c r="O51" s="2" t="s">
        <v>370</v>
      </c>
      <c r="P51" s="2" t="s">
        <v>370</v>
      </c>
      <c r="Q51" s="2"/>
      <c r="R51" s="2"/>
      <c r="S51" s="2"/>
      <c r="T51" s="2"/>
      <c r="U51" s="2"/>
      <c r="V51" s="2"/>
    </row>
    <row r="52" spans="1:25" s="1" customFormat="1" x14ac:dyDescent="0.25">
      <c r="A52" s="5" t="s">
        <v>5</v>
      </c>
      <c r="B52" s="4">
        <v>1462</v>
      </c>
      <c r="C52" s="19">
        <v>8.0027359781121757E-2</v>
      </c>
      <c r="D52" s="19">
        <v>0.24076607387140903</v>
      </c>
      <c r="E52" s="19">
        <v>0.22503419972640218</v>
      </c>
      <c r="F52" s="19">
        <v>8.8919288645690833E-3</v>
      </c>
      <c r="G52" s="19">
        <v>1.5047879616963064E-2</v>
      </c>
      <c r="H52" s="19">
        <v>4.1039671682626538E-3</v>
      </c>
      <c r="I52" s="19">
        <v>6.7031463748290013E-2</v>
      </c>
      <c r="J52" s="19">
        <v>0.57592339261285908</v>
      </c>
      <c r="K52" s="20" t="s">
        <v>370</v>
      </c>
      <c r="L52" s="20" t="s">
        <v>370</v>
      </c>
      <c r="M52" s="20" t="s">
        <v>370</v>
      </c>
      <c r="N52" s="20" t="s">
        <v>370</v>
      </c>
      <c r="O52" s="2" t="s">
        <v>370</v>
      </c>
      <c r="P52" s="2" t="s">
        <v>370</v>
      </c>
      <c r="Q52" s="2"/>
      <c r="R52" s="2"/>
      <c r="S52" s="2"/>
      <c r="T52" s="2"/>
      <c r="U52" s="2"/>
      <c r="V52" s="2"/>
    </row>
    <row r="53" spans="1:25" s="1" customFormat="1" x14ac:dyDescent="0.25">
      <c r="A53" s="5" t="s">
        <v>4</v>
      </c>
      <c r="B53" s="4">
        <v>1201</v>
      </c>
      <c r="C53" s="19">
        <v>5.0791007493755203E-2</v>
      </c>
      <c r="D53" s="19">
        <v>0.1482098251457119</v>
      </c>
      <c r="E53" s="19">
        <v>0.15403830141548711</v>
      </c>
      <c r="F53" s="19">
        <v>4.8293089092422983E-2</v>
      </c>
      <c r="G53" s="19">
        <v>0.38467943380516234</v>
      </c>
      <c r="H53" s="19">
        <v>9.2422980849292263E-2</v>
      </c>
      <c r="I53" s="19">
        <v>6.3280599500416326E-2</v>
      </c>
      <c r="J53" s="19">
        <v>0.42631140716069943</v>
      </c>
      <c r="K53" s="20" t="s">
        <v>370</v>
      </c>
      <c r="L53" s="20" t="s">
        <v>370</v>
      </c>
      <c r="M53" s="20" t="s">
        <v>370</v>
      </c>
      <c r="N53" s="20" t="s">
        <v>370</v>
      </c>
      <c r="O53" s="2" t="s">
        <v>370</v>
      </c>
      <c r="P53" s="2" t="s">
        <v>370</v>
      </c>
      <c r="Q53" s="2"/>
      <c r="R53" s="2"/>
      <c r="S53" s="2"/>
      <c r="T53" s="2"/>
      <c r="U53" s="2"/>
      <c r="V53" s="2"/>
    </row>
    <row r="54" spans="1:25" s="1" customFormat="1" x14ac:dyDescent="0.25">
      <c r="A54" s="5" t="s">
        <v>3</v>
      </c>
      <c r="B54" s="4">
        <v>705</v>
      </c>
      <c r="C54" s="19">
        <v>4.397163120567376E-2</v>
      </c>
      <c r="D54" s="19">
        <v>0.14042553191489363</v>
      </c>
      <c r="E54" s="19">
        <v>0.1773049645390071</v>
      </c>
      <c r="F54" s="19">
        <v>2.553191489361702E-2</v>
      </c>
      <c r="G54" s="19">
        <v>8.085106382978724E-2</v>
      </c>
      <c r="H54" s="19">
        <v>1.1347517730496455E-2</v>
      </c>
      <c r="I54" s="19">
        <v>6.8085106382978725E-2</v>
      </c>
      <c r="J54" s="19">
        <v>0.63262411347517733</v>
      </c>
      <c r="K54" s="20" t="s">
        <v>370</v>
      </c>
      <c r="L54" s="20" t="s">
        <v>370</v>
      </c>
      <c r="M54" s="20" t="s">
        <v>370</v>
      </c>
      <c r="N54" s="20" t="s">
        <v>370</v>
      </c>
      <c r="O54" s="2" t="s">
        <v>370</v>
      </c>
      <c r="P54" s="2" t="s">
        <v>370</v>
      </c>
      <c r="Q54" s="2"/>
      <c r="R54" s="2"/>
      <c r="S54" s="2"/>
      <c r="T54" s="2"/>
      <c r="U54" s="2"/>
      <c r="V54" s="2"/>
    </row>
    <row r="55" spans="1:25" s="1" customFormat="1" x14ac:dyDescent="0.25">
      <c r="A55" s="5" t="s">
        <v>2</v>
      </c>
      <c r="B55" s="4">
        <v>1089</v>
      </c>
      <c r="C55" s="19">
        <v>5.5096418732782371E-2</v>
      </c>
      <c r="D55" s="19">
        <v>0.17171717171717171</v>
      </c>
      <c r="E55" s="19">
        <v>0.18365472910927455</v>
      </c>
      <c r="F55" s="19">
        <v>3.6730945821854911E-2</v>
      </c>
      <c r="G55" s="19">
        <v>0.1790633608815427</v>
      </c>
      <c r="H55" s="19">
        <v>2.4793388429752067E-2</v>
      </c>
      <c r="I55" s="19">
        <v>6.4279155188246104E-2</v>
      </c>
      <c r="J55" s="19">
        <v>0.52157943067033974</v>
      </c>
      <c r="K55" s="20" t="s">
        <v>370</v>
      </c>
      <c r="L55" s="20" t="s">
        <v>370</v>
      </c>
      <c r="M55" s="20" t="s">
        <v>370</v>
      </c>
      <c r="N55" s="20" t="s">
        <v>370</v>
      </c>
      <c r="O55" s="2" t="s">
        <v>370</v>
      </c>
      <c r="P55" s="2" t="s">
        <v>370</v>
      </c>
      <c r="Q55" s="2"/>
      <c r="R55" s="2"/>
      <c r="S55" s="2"/>
      <c r="T55" s="2"/>
      <c r="U55" s="2"/>
      <c r="V55" s="2"/>
    </row>
    <row r="56" spans="1:25" s="1" customFormat="1" x14ac:dyDescent="0.25">
      <c r="A56" s="5" t="s">
        <v>1</v>
      </c>
      <c r="B56" s="4">
        <v>353</v>
      </c>
      <c r="C56" s="19">
        <v>5.6657223796033995E-2</v>
      </c>
      <c r="D56" s="19">
        <v>0.19830028328611898</v>
      </c>
      <c r="E56" s="19">
        <v>0.17847025495750707</v>
      </c>
      <c r="F56" s="19">
        <v>2.2662889518413599E-2</v>
      </c>
      <c r="G56" s="19">
        <v>0.24362606232294617</v>
      </c>
      <c r="H56" s="19">
        <v>3.9660056657223795E-2</v>
      </c>
      <c r="I56" s="19">
        <v>6.79886685552408E-2</v>
      </c>
      <c r="J56" s="19">
        <v>0.47592067988668557</v>
      </c>
      <c r="K56" s="20" t="s">
        <v>370</v>
      </c>
      <c r="L56" s="20" t="s">
        <v>370</v>
      </c>
      <c r="M56" s="20" t="s">
        <v>370</v>
      </c>
      <c r="N56" s="20" t="s">
        <v>370</v>
      </c>
      <c r="O56" s="2" t="s">
        <v>370</v>
      </c>
      <c r="P56" s="2" t="s">
        <v>370</v>
      </c>
      <c r="Q56" s="2"/>
      <c r="R56" s="2"/>
      <c r="S56" s="2"/>
      <c r="T56" s="2"/>
      <c r="U56" s="2"/>
      <c r="V56" s="2"/>
    </row>
    <row r="57" spans="1:25" s="1" customFormat="1" x14ac:dyDescent="0.25">
      <c r="A57" s="5" t="s">
        <v>0</v>
      </c>
      <c r="B57" s="4">
        <v>550</v>
      </c>
      <c r="C57" s="19">
        <v>0.12363636363636364</v>
      </c>
      <c r="D57" s="19">
        <v>0.33090909090909093</v>
      </c>
      <c r="E57" s="19">
        <v>0.23636363636363636</v>
      </c>
      <c r="F57" s="19">
        <v>9.0909090909090905E-3</v>
      </c>
      <c r="G57" s="19">
        <v>0.2818181818181818</v>
      </c>
      <c r="H57" s="19">
        <v>0.12363636363636364</v>
      </c>
      <c r="I57" s="19">
        <v>7.636363636363637E-2</v>
      </c>
      <c r="J57" s="19">
        <v>0.33818181818181819</v>
      </c>
      <c r="K57" s="20" t="s">
        <v>370</v>
      </c>
      <c r="L57" s="20" t="s">
        <v>370</v>
      </c>
      <c r="M57" s="20" t="s">
        <v>370</v>
      </c>
      <c r="N57" s="20" t="s">
        <v>370</v>
      </c>
      <c r="O57" s="2" t="s">
        <v>370</v>
      </c>
      <c r="P57" s="2" t="s">
        <v>370</v>
      </c>
      <c r="Q57" s="2"/>
      <c r="R57" s="2"/>
      <c r="S57" s="2"/>
      <c r="T57" s="2"/>
      <c r="U57" s="2"/>
      <c r="V57" s="2"/>
    </row>
    <row r="58" spans="1:25" s="1" customFormat="1" x14ac:dyDescent="0.25">
      <c r="C58" s="18"/>
      <c r="D58" s="18"/>
      <c r="E58" s="18"/>
      <c r="F58" s="18"/>
      <c r="G58" s="18"/>
      <c r="H58" s="18"/>
      <c r="I58" s="18"/>
      <c r="J58" s="18"/>
      <c r="K58" s="18"/>
      <c r="L58" s="18"/>
      <c r="M58" s="18"/>
      <c r="N58" s="18"/>
    </row>
    <row r="59" spans="1:25" s="1" customFormat="1" x14ac:dyDescent="0.25">
      <c r="A59" s="1" t="s">
        <v>385</v>
      </c>
      <c r="C59" s="18"/>
      <c r="D59" s="18"/>
      <c r="E59" s="18"/>
      <c r="F59" s="18"/>
      <c r="G59" s="18"/>
      <c r="H59" s="18"/>
      <c r="I59" s="18"/>
      <c r="J59" s="18"/>
      <c r="K59" s="18"/>
      <c r="L59" s="18"/>
      <c r="M59" s="18"/>
      <c r="N59" s="18"/>
    </row>
    <row r="60" spans="1:25" s="1" customFormat="1" x14ac:dyDescent="0.25">
      <c r="C60" s="18"/>
      <c r="D60" s="18"/>
      <c r="E60" s="18"/>
      <c r="F60" s="18"/>
      <c r="G60" s="18"/>
      <c r="H60" s="18"/>
      <c r="I60" s="18"/>
      <c r="J60" s="18"/>
      <c r="K60" s="18"/>
      <c r="L60" s="18"/>
      <c r="M60" s="18"/>
      <c r="N60" s="18"/>
    </row>
    <row r="61" spans="1:25" s="1" customFormat="1" ht="75" x14ac:dyDescent="0.25">
      <c r="A61" s="7" t="s">
        <v>16</v>
      </c>
      <c r="B61" s="7" t="s">
        <v>15</v>
      </c>
      <c r="C61" s="10" t="s">
        <v>386</v>
      </c>
      <c r="D61" s="10" t="s">
        <v>387</v>
      </c>
      <c r="E61" s="10" t="s">
        <v>388</v>
      </c>
      <c r="F61" s="10" t="s">
        <v>389</v>
      </c>
      <c r="G61" s="9"/>
      <c r="H61" s="9"/>
      <c r="I61" s="9"/>
      <c r="J61" s="9"/>
      <c r="K61" s="9"/>
      <c r="L61" s="9"/>
      <c r="M61" s="9"/>
      <c r="N61" s="9"/>
      <c r="O61" s="8"/>
      <c r="P61" s="8"/>
      <c r="Q61" s="8"/>
      <c r="R61" s="8"/>
      <c r="S61" s="8"/>
      <c r="T61" s="8"/>
      <c r="U61" s="8"/>
      <c r="V61" s="8"/>
      <c r="W61" s="8"/>
      <c r="X61" s="8"/>
      <c r="Y61" s="8"/>
    </row>
    <row r="62" spans="1:25" s="1" customFormat="1" x14ac:dyDescent="0.25">
      <c r="A62" s="6" t="s">
        <v>11</v>
      </c>
      <c r="B62" s="4">
        <v>463</v>
      </c>
      <c r="C62" s="19">
        <v>0.77321814254859611</v>
      </c>
      <c r="D62" s="19">
        <v>1.2958963282937365E-2</v>
      </c>
      <c r="E62" s="19">
        <v>0.19006479481641469</v>
      </c>
      <c r="F62" s="19">
        <v>2.3758099352051837E-2</v>
      </c>
      <c r="G62" s="20" t="s">
        <v>370</v>
      </c>
      <c r="H62" s="20" t="s">
        <v>370</v>
      </c>
      <c r="I62" s="20" t="s">
        <v>370</v>
      </c>
      <c r="J62" s="20" t="s">
        <v>370</v>
      </c>
      <c r="K62" s="20" t="s">
        <v>370</v>
      </c>
      <c r="L62" s="20" t="s">
        <v>370</v>
      </c>
      <c r="M62" s="20" t="s">
        <v>370</v>
      </c>
      <c r="N62" s="20" t="s">
        <v>370</v>
      </c>
      <c r="O62" s="2" t="s">
        <v>370</v>
      </c>
      <c r="P62" s="2" t="s">
        <v>370</v>
      </c>
      <c r="Q62" s="2"/>
      <c r="R62" s="2"/>
      <c r="S62" s="2"/>
      <c r="T62" s="2"/>
      <c r="U62" s="2"/>
      <c r="V62" s="2"/>
      <c r="W62" s="2"/>
      <c r="X62" s="2"/>
      <c r="Y62" s="2"/>
    </row>
    <row r="63" spans="1:25" s="1" customFormat="1" x14ac:dyDescent="0.25">
      <c r="A63" s="5" t="s">
        <v>10</v>
      </c>
      <c r="B63" s="4">
        <v>181</v>
      </c>
      <c r="C63" s="19">
        <v>0.79005524861878451</v>
      </c>
      <c r="D63" s="19">
        <v>2.7624309392265192E-2</v>
      </c>
      <c r="E63" s="19">
        <v>0.17679558011049723</v>
      </c>
      <c r="F63" s="19">
        <v>5.5248618784530384E-3</v>
      </c>
      <c r="G63" s="20" t="s">
        <v>370</v>
      </c>
      <c r="H63" s="20" t="s">
        <v>370</v>
      </c>
      <c r="I63" s="20" t="s">
        <v>370</v>
      </c>
      <c r="J63" s="20" t="s">
        <v>370</v>
      </c>
      <c r="K63" s="20" t="s">
        <v>370</v>
      </c>
      <c r="L63" s="20" t="s">
        <v>370</v>
      </c>
      <c r="M63" s="20" t="s">
        <v>370</v>
      </c>
      <c r="N63" s="20" t="s">
        <v>370</v>
      </c>
      <c r="O63" s="2" t="s">
        <v>370</v>
      </c>
      <c r="P63" s="2" t="s">
        <v>370</v>
      </c>
      <c r="Q63" s="2"/>
      <c r="R63" s="2"/>
    </row>
    <row r="64" spans="1:25" s="1" customFormat="1" x14ac:dyDescent="0.25">
      <c r="A64" s="5" t="s">
        <v>9</v>
      </c>
      <c r="B64" s="4">
        <v>59</v>
      </c>
      <c r="C64" s="19">
        <v>0.6271186440677966</v>
      </c>
      <c r="D64" s="19">
        <v>1.6949152542372881E-2</v>
      </c>
      <c r="E64" s="19">
        <v>0.30508474576271188</v>
      </c>
      <c r="F64" s="19">
        <v>5.0847457627118647E-2</v>
      </c>
      <c r="G64" s="20" t="s">
        <v>370</v>
      </c>
      <c r="H64" s="20" t="s">
        <v>370</v>
      </c>
      <c r="I64" s="20" t="s">
        <v>370</v>
      </c>
      <c r="J64" s="20" t="s">
        <v>370</v>
      </c>
      <c r="K64" s="20" t="s">
        <v>370</v>
      </c>
      <c r="L64" s="20" t="s">
        <v>370</v>
      </c>
      <c r="M64" s="20" t="s">
        <v>370</v>
      </c>
      <c r="N64" s="20" t="s">
        <v>370</v>
      </c>
      <c r="O64" s="2" t="s">
        <v>370</v>
      </c>
      <c r="P64" s="2" t="s">
        <v>370</v>
      </c>
      <c r="Q64" s="2"/>
      <c r="R64" s="2"/>
    </row>
    <row r="65" spans="1:25" s="1" customFormat="1" x14ac:dyDescent="0.25">
      <c r="A65" s="5" t="s">
        <v>8</v>
      </c>
      <c r="B65" s="4">
        <v>84</v>
      </c>
      <c r="C65" s="19">
        <v>0.73809523809523814</v>
      </c>
      <c r="D65" s="19">
        <v>0</v>
      </c>
      <c r="E65" s="19">
        <v>0.25</v>
      </c>
      <c r="F65" s="19">
        <v>1.1904761904761904E-2</v>
      </c>
      <c r="G65" s="20" t="s">
        <v>370</v>
      </c>
      <c r="H65" s="20" t="s">
        <v>370</v>
      </c>
      <c r="I65" s="20" t="s">
        <v>370</v>
      </c>
      <c r="J65" s="20" t="s">
        <v>370</v>
      </c>
      <c r="K65" s="20" t="s">
        <v>370</v>
      </c>
      <c r="L65" s="20" t="s">
        <v>370</v>
      </c>
      <c r="M65" s="20" t="s">
        <v>370</v>
      </c>
      <c r="N65" s="20" t="s">
        <v>370</v>
      </c>
      <c r="O65" s="2" t="s">
        <v>370</v>
      </c>
      <c r="P65" s="2" t="s">
        <v>370</v>
      </c>
      <c r="Q65" s="2"/>
      <c r="R65" s="2"/>
    </row>
    <row r="66" spans="1:25" s="1" customFormat="1" x14ac:dyDescent="0.25">
      <c r="A66" s="5" t="s">
        <v>7</v>
      </c>
      <c r="B66" s="4">
        <v>58</v>
      </c>
      <c r="C66" s="19">
        <v>0.81034482758620685</v>
      </c>
      <c r="D66" s="19">
        <v>0</v>
      </c>
      <c r="E66" s="19">
        <v>0.13793103448275862</v>
      </c>
      <c r="F66" s="19">
        <v>5.1724137931034482E-2</v>
      </c>
      <c r="G66" s="20" t="s">
        <v>370</v>
      </c>
      <c r="H66" s="20" t="s">
        <v>370</v>
      </c>
      <c r="I66" s="20" t="s">
        <v>370</v>
      </c>
      <c r="J66" s="20" t="s">
        <v>370</v>
      </c>
      <c r="K66" s="20" t="s">
        <v>370</v>
      </c>
      <c r="L66" s="20" t="s">
        <v>370</v>
      </c>
      <c r="M66" s="20" t="s">
        <v>370</v>
      </c>
      <c r="N66" s="20" t="s">
        <v>370</v>
      </c>
      <c r="O66" s="2" t="s">
        <v>370</v>
      </c>
      <c r="P66" s="2" t="s">
        <v>370</v>
      </c>
      <c r="Q66" s="2"/>
      <c r="R66" s="2"/>
    </row>
    <row r="67" spans="1:25" s="1" customFormat="1" x14ac:dyDescent="0.25">
      <c r="A67" s="5" t="s">
        <v>6</v>
      </c>
      <c r="B67" s="4">
        <v>81</v>
      </c>
      <c r="C67" s="19">
        <v>0.85185185185185186</v>
      </c>
      <c r="D67" s="19">
        <v>0</v>
      </c>
      <c r="E67" s="19">
        <v>0.1111111111111111</v>
      </c>
      <c r="F67" s="19">
        <v>3.7037037037037035E-2</v>
      </c>
      <c r="G67" s="20" t="s">
        <v>370</v>
      </c>
      <c r="H67" s="20" t="s">
        <v>370</v>
      </c>
      <c r="I67" s="20" t="s">
        <v>370</v>
      </c>
      <c r="J67" s="20" t="s">
        <v>370</v>
      </c>
      <c r="K67" s="20" t="s">
        <v>370</v>
      </c>
      <c r="L67" s="20" t="s">
        <v>370</v>
      </c>
      <c r="M67" s="20" t="s">
        <v>370</v>
      </c>
      <c r="N67" s="20" t="s">
        <v>370</v>
      </c>
      <c r="O67" s="2" t="s">
        <v>370</v>
      </c>
      <c r="P67" s="2" t="s">
        <v>370</v>
      </c>
      <c r="Q67" s="2"/>
      <c r="R67" s="2"/>
    </row>
    <row r="68" spans="1:25" s="1" customFormat="1" x14ac:dyDescent="0.25">
      <c r="A68" s="5" t="s">
        <v>5</v>
      </c>
      <c r="B68" s="4">
        <v>107</v>
      </c>
      <c r="C68" s="19">
        <v>0.49532710280373832</v>
      </c>
      <c r="D68" s="19">
        <v>2.8037383177570093E-2</v>
      </c>
      <c r="E68" s="19">
        <v>0.41121495327102803</v>
      </c>
      <c r="F68" s="19">
        <v>6.5420560747663545E-2</v>
      </c>
      <c r="G68" s="20" t="s">
        <v>370</v>
      </c>
      <c r="H68" s="20" t="s">
        <v>370</v>
      </c>
      <c r="I68" s="20" t="s">
        <v>370</v>
      </c>
      <c r="J68" s="20" t="s">
        <v>370</v>
      </c>
      <c r="K68" s="20" t="s">
        <v>370</v>
      </c>
      <c r="L68" s="20" t="s">
        <v>370</v>
      </c>
      <c r="M68" s="20" t="s">
        <v>370</v>
      </c>
      <c r="N68" s="20" t="s">
        <v>370</v>
      </c>
      <c r="O68" s="2" t="s">
        <v>370</v>
      </c>
      <c r="P68" s="2" t="s">
        <v>370</v>
      </c>
      <c r="Q68" s="2"/>
      <c r="R68" s="2"/>
    </row>
    <row r="69" spans="1:25" s="1" customFormat="1" x14ac:dyDescent="0.25">
      <c r="A69" s="5" t="s">
        <v>4</v>
      </c>
      <c r="B69" s="4">
        <v>340</v>
      </c>
      <c r="C69" s="19">
        <v>0.8529411764705882</v>
      </c>
      <c r="D69" s="19">
        <v>8.8235294117647058E-3</v>
      </c>
      <c r="E69" s="19">
        <v>0.12647058823529411</v>
      </c>
      <c r="F69" s="19">
        <v>1.1764705882352941E-2</v>
      </c>
      <c r="G69" s="20" t="s">
        <v>370</v>
      </c>
      <c r="H69" s="20" t="s">
        <v>370</v>
      </c>
      <c r="I69" s="20" t="s">
        <v>370</v>
      </c>
      <c r="J69" s="20" t="s">
        <v>370</v>
      </c>
      <c r="K69" s="20" t="s">
        <v>370</v>
      </c>
      <c r="L69" s="20" t="s">
        <v>370</v>
      </c>
      <c r="M69" s="20" t="s">
        <v>370</v>
      </c>
      <c r="N69" s="20" t="s">
        <v>370</v>
      </c>
      <c r="O69" s="2" t="s">
        <v>370</v>
      </c>
      <c r="P69" s="2" t="s">
        <v>370</v>
      </c>
      <c r="Q69" s="2"/>
      <c r="R69" s="2"/>
    </row>
    <row r="70" spans="1:25" s="1" customFormat="1" x14ac:dyDescent="0.25">
      <c r="A70" s="5" t="s">
        <v>3</v>
      </c>
      <c r="B70" s="4">
        <v>72</v>
      </c>
      <c r="C70" s="19">
        <v>0.93055555555555558</v>
      </c>
      <c r="D70" s="19">
        <v>2.7777777777777776E-2</v>
      </c>
      <c r="E70" s="19">
        <v>4.1666666666666664E-2</v>
      </c>
      <c r="F70" s="19">
        <v>0</v>
      </c>
      <c r="G70" s="20" t="s">
        <v>370</v>
      </c>
      <c r="H70" s="20" t="s">
        <v>370</v>
      </c>
      <c r="I70" s="20" t="s">
        <v>370</v>
      </c>
      <c r="J70" s="20" t="s">
        <v>370</v>
      </c>
      <c r="K70" s="20" t="s">
        <v>370</v>
      </c>
      <c r="L70" s="20" t="s">
        <v>370</v>
      </c>
      <c r="M70" s="20" t="s">
        <v>370</v>
      </c>
      <c r="N70" s="20" t="s">
        <v>370</v>
      </c>
      <c r="O70" s="2" t="s">
        <v>370</v>
      </c>
      <c r="P70" s="2" t="s">
        <v>370</v>
      </c>
      <c r="Q70" s="2"/>
      <c r="R70" s="2"/>
    </row>
    <row r="71" spans="1:25" s="1" customFormat="1" x14ac:dyDescent="0.25">
      <c r="A71" s="5" t="s">
        <v>2</v>
      </c>
      <c r="B71" s="4">
        <v>174</v>
      </c>
      <c r="C71" s="19">
        <v>0.79885057471264365</v>
      </c>
      <c r="D71" s="19">
        <v>1.1494252873563218E-2</v>
      </c>
      <c r="E71" s="19">
        <v>0.16091954022988506</v>
      </c>
      <c r="F71" s="19">
        <v>2.8735632183908046E-2</v>
      </c>
      <c r="G71" s="20" t="s">
        <v>370</v>
      </c>
      <c r="H71" s="20" t="s">
        <v>370</v>
      </c>
      <c r="I71" s="20" t="s">
        <v>370</v>
      </c>
      <c r="J71" s="20" t="s">
        <v>370</v>
      </c>
      <c r="K71" s="20" t="s">
        <v>370</v>
      </c>
      <c r="L71" s="20" t="s">
        <v>370</v>
      </c>
      <c r="M71" s="20" t="s">
        <v>370</v>
      </c>
      <c r="N71" s="20" t="s">
        <v>370</v>
      </c>
      <c r="O71" s="2" t="s">
        <v>370</v>
      </c>
      <c r="P71" s="2" t="s">
        <v>370</v>
      </c>
      <c r="Q71" s="2"/>
      <c r="R71" s="2"/>
    </row>
    <row r="72" spans="1:25" s="1" customFormat="1" x14ac:dyDescent="0.25">
      <c r="A72" s="5" t="s">
        <v>1</v>
      </c>
      <c r="B72" s="4">
        <v>74</v>
      </c>
      <c r="C72" s="19">
        <v>0.79729729729729726</v>
      </c>
      <c r="D72" s="19">
        <v>0</v>
      </c>
      <c r="E72" s="19">
        <v>0.1891891891891892</v>
      </c>
      <c r="F72" s="19">
        <v>1.3513513513513514E-2</v>
      </c>
      <c r="G72" s="20" t="s">
        <v>370</v>
      </c>
      <c r="H72" s="20" t="s">
        <v>370</v>
      </c>
      <c r="I72" s="20" t="s">
        <v>370</v>
      </c>
      <c r="J72" s="20" t="s">
        <v>370</v>
      </c>
      <c r="K72" s="20" t="s">
        <v>370</v>
      </c>
      <c r="L72" s="20" t="s">
        <v>370</v>
      </c>
      <c r="M72" s="20" t="s">
        <v>370</v>
      </c>
      <c r="N72" s="20" t="s">
        <v>370</v>
      </c>
      <c r="O72" s="2" t="s">
        <v>370</v>
      </c>
      <c r="P72" s="2" t="s">
        <v>370</v>
      </c>
      <c r="Q72" s="2"/>
      <c r="R72" s="2"/>
    </row>
    <row r="73" spans="1:25" s="1" customFormat="1" x14ac:dyDescent="0.25">
      <c r="A73" s="5" t="s">
        <v>0</v>
      </c>
      <c r="B73" s="4">
        <v>137</v>
      </c>
      <c r="C73" s="19">
        <v>0.64233576642335766</v>
      </c>
      <c r="D73" s="19">
        <v>7.2992700729927005E-3</v>
      </c>
      <c r="E73" s="19">
        <v>0.31386861313868614</v>
      </c>
      <c r="F73" s="19">
        <v>3.6496350364963501E-2</v>
      </c>
      <c r="G73" s="20" t="s">
        <v>370</v>
      </c>
      <c r="H73" s="20" t="s">
        <v>370</v>
      </c>
      <c r="I73" s="20" t="s">
        <v>370</v>
      </c>
      <c r="J73" s="20" t="s">
        <v>370</v>
      </c>
      <c r="K73" s="20" t="s">
        <v>370</v>
      </c>
      <c r="L73" s="20" t="s">
        <v>370</v>
      </c>
      <c r="M73" s="20" t="s">
        <v>370</v>
      </c>
      <c r="N73" s="20" t="s">
        <v>370</v>
      </c>
      <c r="O73" s="2" t="s">
        <v>370</v>
      </c>
      <c r="P73" s="2" t="s">
        <v>370</v>
      </c>
      <c r="Q73" s="2"/>
      <c r="R73" s="2"/>
    </row>
    <row r="74" spans="1:25" s="1" customFormat="1" x14ac:dyDescent="0.25">
      <c r="C74" s="18"/>
      <c r="D74" s="18"/>
      <c r="E74" s="18"/>
      <c r="F74" s="18"/>
      <c r="G74" s="18"/>
      <c r="H74" s="18"/>
      <c r="I74" s="18"/>
      <c r="J74" s="18"/>
      <c r="K74" s="18"/>
      <c r="L74" s="18"/>
      <c r="M74" s="18"/>
      <c r="N74" s="18"/>
    </row>
    <row r="75" spans="1:25" s="1" customFormat="1" x14ac:dyDescent="0.25">
      <c r="A75" s="1" t="s">
        <v>390</v>
      </c>
      <c r="C75" s="18"/>
      <c r="D75" s="18"/>
      <c r="E75" s="18"/>
      <c r="F75" s="18"/>
      <c r="G75" s="18"/>
      <c r="H75" s="18"/>
      <c r="I75" s="18"/>
      <c r="J75" s="18"/>
      <c r="K75" s="18"/>
      <c r="L75" s="18"/>
      <c r="M75" s="18"/>
      <c r="N75" s="18"/>
    </row>
    <row r="76" spans="1:25" s="1" customFormat="1" x14ac:dyDescent="0.25">
      <c r="C76" s="18"/>
      <c r="D76" s="18"/>
      <c r="E76" s="18"/>
      <c r="F76" s="18"/>
      <c r="G76" s="18"/>
      <c r="H76" s="18"/>
      <c r="I76" s="18"/>
      <c r="J76" s="18"/>
      <c r="K76" s="18"/>
      <c r="L76" s="18"/>
      <c r="M76" s="18"/>
      <c r="N76" s="18"/>
    </row>
    <row r="77" spans="1:25" s="1" customFormat="1" ht="45" x14ac:dyDescent="0.25">
      <c r="A77" s="7" t="s">
        <v>16</v>
      </c>
      <c r="B77" s="7" t="s">
        <v>15</v>
      </c>
      <c r="C77" s="10" t="s">
        <v>391</v>
      </c>
      <c r="D77" s="10" t="s">
        <v>392</v>
      </c>
      <c r="E77" s="10" t="s">
        <v>393</v>
      </c>
      <c r="F77" s="10" t="s">
        <v>186</v>
      </c>
      <c r="G77" s="9"/>
      <c r="H77" s="9"/>
      <c r="I77" s="9"/>
      <c r="J77" s="9"/>
      <c r="K77" s="9"/>
      <c r="L77" s="9"/>
      <c r="M77" s="9"/>
      <c r="N77" s="9"/>
      <c r="O77" s="8"/>
      <c r="P77" s="8"/>
      <c r="Q77" s="8"/>
      <c r="R77" s="8"/>
      <c r="S77" s="8"/>
      <c r="T77" s="8"/>
      <c r="U77" s="8"/>
      <c r="V77" s="8"/>
      <c r="W77" s="8"/>
      <c r="X77" s="8"/>
      <c r="Y77" s="8"/>
    </row>
    <row r="78" spans="1:25" s="1" customFormat="1" x14ac:dyDescent="0.25">
      <c r="A78" s="6" t="s">
        <v>11</v>
      </c>
      <c r="B78" s="4">
        <v>2319</v>
      </c>
      <c r="C78" s="19">
        <v>0.92065545493747303</v>
      </c>
      <c r="D78" s="19">
        <v>2.2423458387235879E-2</v>
      </c>
      <c r="E78" s="19">
        <v>4.3122035360068998E-2</v>
      </c>
      <c r="F78" s="19">
        <v>1.3799051315222079E-2</v>
      </c>
      <c r="G78" s="20" t="s">
        <v>370</v>
      </c>
      <c r="H78" s="20" t="s">
        <v>370</v>
      </c>
      <c r="I78" s="20" t="s">
        <v>370</v>
      </c>
      <c r="J78" s="20" t="s">
        <v>370</v>
      </c>
      <c r="K78" s="20" t="s">
        <v>370</v>
      </c>
      <c r="L78" s="20" t="s">
        <v>370</v>
      </c>
      <c r="M78" s="20" t="s">
        <v>370</v>
      </c>
      <c r="N78" s="20" t="s">
        <v>370</v>
      </c>
      <c r="O78" s="2" t="s">
        <v>370</v>
      </c>
      <c r="P78" s="2" t="s">
        <v>370</v>
      </c>
      <c r="Q78" s="2"/>
      <c r="R78" s="2"/>
      <c r="S78" s="2"/>
      <c r="T78" s="2"/>
      <c r="U78" s="2"/>
      <c r="V78" s="2"/>
      <c r="W78" s="2"/>
      <c r="X78" s="2"/>
      <c r="Y78" s="2"/>
    </row>
    <row r="79" spans="1:25" s="1" customFormat="1" x14ac:dyDescent="0.25">
      <c r="A79" s="5" t="s">
        <v>10</v>
      </c>
      <c r="B79" s="4">
        <v>825</v>
      </c>
      <c r="C79" s="19">
        <v>0.93454545454545457</v>
      </c>
      <c r="D79" s="19">
        <v>2.0606060606060607E-2</v>
      </c>
      <c r="E79" s="19">
        <v>3.7575757575757575E-2</v>
      </c>
      <c r="F79" s="19">
        <v>7.2727272727272727E-3</v>
      </c>
      <c r="G79" s="20" t="s">
        <v>370</v>
      </c>
      <c r="H79" s="20" t="s">
        <v>370</v>
      </c>
      <c r="I79" s="20" t="s">
        <v>370</v>
      </c>
      <c r="J79" s="20" t="s">
        <v>370</v>
      </c>
      <c r="K79" s="20" t="s">
        <v>370</v>
      </c>
      <c r="L79" s="20" t="s">
        <v>370</v>
      </c>
      <c r="M79" s="20" t="s">
        <v>370</v>
      </c>
      <c r="N79" s="20" t="s">
        <v>370</v>
      </c>
      <c r="O79" s="2" t="s">
        <v>370</v>
      </c>
      <c r="P79" s="2" t="s">
        <v>370</v>
      </c>
      <c r="Q79" s="2"/>
      <c r="R79" s="2"/>
    </row>
    <row r="80" spans="1:25" s="1" customFormat="1" x14ac:dyDescent="0.25">
      <c r="A80" s="5" t="s">
        <v>9</v>
      </c>
      <c r="B80" s="4">
        <v>422</v>
      </c>
      <c r="C80" s="19">
        <v>0.92654028436018954</v>
      </c>
      <c r="D80" s="19">
        <v>1.1848341232227487E-2</v>
      </c>
      <c r="E80" s="19">
        <v>4.2654028436018961E-2</v>
      </c>
      <c r="F80" s="19">
        <v>1.8957345971563982E-2</v>
      </c>
      <c r="G80" s="20" t="s">
        <v>370</v>
      </c>
      <c r="H80" s="20" t="s">
        <v>370</v>
      </c>
      <c r="I80" s="20" t="s">
        <v>370</v>
      </c>
      <c r="J80" s="20" t="s">
        <v>370</v>
      </c>
      <c r="K80" s="20" t="s">
        <v>370</v>
      </c>
      <c r="L80" s="20" t="s">
        <v>370</v>
      </c>
      <c r="M80" s="20" t="s">
        <v>370</v>
      </c>
      <c r="N80" s="20" t="s">
        <v>370</v>
      </c>
      <c r="O80" s="2" t="s">
        <v>370</v>
      </c>
      <c r="P80" s="2" t="s">
        <v>370</v>
      </c>
      <c r="Q80" s="2"/>
      <c r="R80" s="2"/>
    </row>
    <row r="81" spans="1:25" s="1" customFormat="1" x14ac:dyDescent="0.25">
      <c r="A81" s="5" t="s">
        <v>8</v>
      </c>
      <c r="B81" s="4">
        <v>425</v>
      </c>
      <c r="C81" s="19">
        <v>0.90352941176470591</v>
      </c>
      <c r="D81" s="19">
        <v>2.823529411764706E-2</v>
      </c>
      <c r="E81" s="19">
        <v>5.1764705882352942E-2</v>
      </c>
      <c r="F81" s="19">
        <v>1.6470588235294119E-2</v>
      </c>
      <c r="G81" s="20" t="s">
        <v>370</v>
      </c>
      <c r="H81" s="20" t="s">
        <v>370</v>
      </c>
      <c r="I81" s="20" t="s">
        <v>370</v>
      </c>
      <c r="J81" s="20" t="s">
        <v>370</v>
      </c>
      <c r="K81" s="20" t="s">
        <v>370</v>
      </c>
      <c r="L81" s="20" t="s">
        <v>370</v>
      </c>
      <c r="M81" s="20" t="s">
        <v>370</v>
      </c>
      <c r="N81" s="20" t="s">
        <v>370</v>
      </c>
      <c r="O81" s="2" t="s">
        <v>370</v>
      </c>
      <c r="P81" s="2" t="s">
        <v>370</v>
      </c>
      <c r="Q81" s="2"/>
      <c r="R81" s="2"/>
    </row>
    <row r="82" spans="1:25" s="1" customFormat="1" x14ac:dyDescent="0.25">
      <c r="A82" s="5" t="s">
        <v>7</v>
      </c>
      <c r="B82" s="4">
        <v>276</v>
      </c>
      <c r="C82" s="19">
        <v>0.91304347826086951</v>
      </c>
      <c r="D82" s="19">
        <v>1.4492753623188406E-2</v>
      </c>
      <c r="E82" s="19">
        <v>6.1594202898550728E-2</v>
      </c>
      <c r="F82" s="19">
        <v>1.0869565217391304E-2</v>
      </c>
      <c r="G82" s="20" t="s">
        <v>370</v>
      </c>
      <c r="H82" s="20" t="s">
        <v>370</v>
      </c>
      <c r="I82" s="20" t="s">
        <v>370</v>
      </c>
      <c r="J82" s="20" t="s">
        <v>370</v>
      </c>
      <c r="K82" s="20" t="s">
        <v>370</v>
      </c>
      <c r="L82" s="20" t="s">
        <v>370</v>
      </c>
      <c r="M82" s="20" t="s">
        <v>370</v>
      </c>
      <c r="N82" s="20" t="s">
        <v>370</v>
      </c>
      <c r="O82" s="2" t="s">
        <v>370</v>
      </c>
      <c r="P82" s="2" t="s">
        <v>370</v>
      </c>
      <c r="Q82" s="2"/>
      <c r="R82" s="2"/>
    </row>
    <row r="83" spans="1:25" s="1" customFormat="1" x14ac:dyDescent="0.25">
      <c r="A83" s="5" t="s">
        <v>6</v>
      </c>
      <c r="B83" s="4">
        <v>371</v>
      </c>
      <c r="C83" s="19">
        <v>0.90835579514824794</v>
      </c>
      <c r="D83" s="19">
        <v>3.7735849056603772E-2</v>
      </c>
      <c r="E83" s="19">
        <v>3.2345013477088951E-2</v>
      </c>
      <c r="F83" s="19">
        <v>2.15633423180593E-2</v>
      </c>
      <c r="G83" s="20" t="s">
        <v>370</v>
      </c>
      <c r="H83" s="20" t="s">
        <v>370</v>
      </c>
      <c r="I83" s="20" t="s">
        <v>370</v>
      </c>
      <c r="J83" s="20" t="s">
        <v>370</v>
      </c>
      <c r="K83" s="20" t="s">
        <v>370</v>
      </c>
      <c r="L83" s="20" t="s">
        <v>370</v>
      </c>
      <c r="M83" s="20" t="s">
        <v>370</v>
      </c>
      <c r="N83" s="20" t="s">
        <v>370</v>
      </c>
      <c r="O83" s="2" t="s">
        <v>370</v>
      </c>
      <c r="P83" s="2" t="s">
        <v>370</v>
      </c>
      <c r="Q83" s="2"/>
      <c r="R83" s="2"/>
    </row>
    <row r="84" spans="1:25" s="1" customFormat="1" x14ac:dyDescent="0.25">
      <c r="A84" s="5" t="s">
        <v>5</v>
      </c>
      <c r="B84" s="4">
        <v>1713</v>
      </c>
      <c r="C84" s="19">
        <v>0.93403385872737887</v>
      </c>
      <c r="D84" s="19">
        <v>2.1599532983070636E-2</v>
      </c>
      <c r="E84" s="19">
        <v>3.2691185055458261E-2</v>
      </c>
      <c r="F84" s="19">
        <v>1.1675423234092236E-2</v>
      </c>
      <c r="G84" s="20" t="s">
        <v>370</v>
      </c>
      <c r="H84" s="20" t="s">
        <v>370</v>
      </c>
      <c r="I84" s="20" t="s">
        <v>370</v>
      </c>
      <c r="J84" s="20" t="s">
        <v>370</v>
      </c>
      <c r="K84" s="20" t="s">
        <v>370</v>
      </c>
      <c r="L84" s="20" t="s">
        <v>370</v>
      </c>
      <c r="M84" s="20" t="s">
        <v>370</v>
      </c>
      <c r="N84" s="20" t="s">
        <v>370</v>
      </c>
      <c r="O84" s="2" t="s">
        <v>370</v>
      </c>
      <c r="P84" s="2" t="s">
        <v>370</v>
      </c>
      <c r="Q84" s="2"/>
      <c r="R84" s="2"/>
    </row>
    <row r="85" spans="1:25" s="1" customFormat="1" x14ac:dyDescent="0.25">
      <c r="A85" s="5" t="s">
        <v>4</v>
      </c>
      <c r="B85" s="4">
        <v>558</v>
      </c>
      <c r="C85" s="19">
        <v>0.87813620071684584</v>
      </c>
      <c r="D85" s="19">
        <v>2.6881720430107527E-2</v>
      </c>
      <c r="E85" s="19">
        <v>7.3476702508960573E-2</v>
      </c>
      <c r="F85" s="19">
        <v>2.1505376344086023E-2</v>
      </c>
      <c r="G85" s="20" t="s">
        <v>370</v>
      </c>
      <c r="H85" s="20" t="s">
        <v>370</v>
      </c>
      <c r="I85" s="20" t="s">
        <v>370</v>
      </c>
      <c r="J85" s="20" t="s">
        <v>370</v>
      </c>
      <c r="K85" s="20" t="s">
        <v>370</v>
      </c>
      <c r="L85" s="20" t="s">
        <v>370</v>
      </c>
      <c r="M85" s="20" t="s">
        <v>370</v>
      </c>
      <c r="N85" s="20" t="s">
        <v>370</v>
      </c>
      <c r="O85" s="2" t="s">
        <v>370</v>
      </c>
      <c r="P85" s="2" t="s">
        <v>370</v>
      </c>
      <c r="Q85" s="2"/>
      <c r="R85" s="2"/>
    </row>
    <row r="86" spans="1:25" s="1" customFormat="1" x14ac:dyDescent="0.25">
      <c r="A86" s="5" t="s">
        <v>3</v>
      </c>
      <c r="B86" s="4">
        <v>583</v>
      </c>
      <c r="C86" s="19">
        <v>0.89708404802744424</v>
      </c>
      <c r="D86" s="19">
        <v>4.1166380789022301E-2</v>
      </c>
      <c r="E86" s="19">
        <v>4.1166380789022301E-2</v>
      </c>
      <c r="F86" s="19">
        <v>2.0583190394511151E-2</v>
      </c>
      <c r="G86" s="20" t="s">
        <v>370</v>
      </c>
      <c r="H86" s="20" t="s">
        <v>370</v>
      </c>
      <c r="I86" s="20" t="s">
        <v>370</v>
      </c>
      <c r="J86" s="20" t="s">
        <v>370</v>
      </c>
      <c r="K86" s="20" t="s">
        <v>370</v>
      </c>
      <c r="L86" s="20" t="s">
        <v>370</v>
      </c>
      <c r="M86" s="20" t="s">
        <v>370</v>
      </c>
      <c r="N86" s="20" t="s">
        <v>370</v>
      </c>
      <c r="O86" s="2" t="s">
        <v>370</v>
      </c>
      <c r="P86" s="2" t="s">
        <v>370</v>
      </c>
      <c r="Q86" s="2"/>
      <c r="R86" s="2"/>
    </row>
    <row r="87" spans="1:25" s="1" customFormat="1" x14ac:dyDescent="0.25">
      <c r="A87" s="5" t="s">
        <v>2</v>
      </c>
      <c r="B87" s="4">
        <v>965</v>
      </c>
      <c r="C87" s="19">
        <v>0.91398963730569949</v>
      </c>
      <c r="D87" s="19">
        <v>2.3834196891191709E-2</v>
      </c>
      <c r="E87" s="19">
        <v>4.5595854922279792E-2</v>
      </c>
      <c r="F87" s="19">
        <v>1.6580310880829015E-2</v>
      </c>
      <c r="G87" s="20" t="s">
        <v>370</v>
      </c>
      <c r="H87" s="20" t="s">
        <v>370</v>
      </c>
      <c r="I87" s="20" t="s">
        <v>370</v>
      </c>
      <c r="J87" s="20" t="s">
        <v>370</v>
      </c>
      <c r="K87" s="20" t="s">
        <v>370</v>
      </c>
      <c r="L87" s="20" t="s">
        <v>370</v>
      </c>
      <c r="M87" s="20" t="s">
        <v>370</v>
      </c>
      <c r="N87" s="20" t="s">
        <v>370</v>
      </c>
      <c r="O87" s="2" t="s">
        <v>370</v>
      </c>
      <c r="P87" s="2" t="s">
        <v>370</v>
      </c>
      <c r="Q87" s="2"/>
      <c r="R87" s="2"/>
    </row>
    <row r="88" spans="1:25" s="1" customFormat="1" x14ac:dyDescent="0.25">
      <c r="A88" s="5" t="s">
        <v>1</v>
      </c>
      <c r="B88" s="4">
        <v>295</v>
      </c>
      <c r="C88" s="19">
        <v>0.93220338983050843</v>
      </c>
      <c r="D88" s="19">
        <v>1.3559322033898305E-2</v>
      </c>
      <c r="E88" s="19">
        <v>5.0847457627118647E-2</v>
      </c>
      <c r="F88" s="19">
        <v>3.3898305084745762E-3</v>
      </c>
      <c r="G88" s="20" t="s">
        <v>370</v>
      </c>
      <c r="H88" s="20" t="s">
        <v>370</v>
      </c>
      <c r="I88" s="20" t="s">
        <v>370</v>
      </c>
      <c r="J88" s="20" t="s">
        <v>370</v>
      </c>
      <c r="K88" s="20" t="s">
        <v>370</v>
      </c>
      <c r="L88" s="20" t="s">
        <v>370</v>
      </c>
      <c r="M88" s="20" t="s">
        <v>370</v>
      </c>
      <c r="N88" s="20" t="s">
        <v>370</v>
      </c>
      <c r="O88" s="2" t="s">
        <v>370</v>
      </c>
      <c r="P88" s="2" t="s">
        <v>370</v>
      </c>
      <c r="Q88" s="2"/>
      <c r="R88" s="2"/>
    </row>
    <row r="89" spans="1:25" s="1" customFormat="1" x14ac:dyDescent="0.25">
      <c r="A89" s="5" t="s">
        <v>0</v>
      </c>
      <c r="B89" s="4">
        <v>458</v>
      </c>
      <c r="C89" s="19">
        <v>0.95851528384279472</v>
      </c>
      <c r="D89" s="19">
        <v>0</v>
      </c>
      <c r="E89" s="19">
        <v>3.4934497816593885E-2</v>
      </c>
      <c r="F89" s="19">
        <v>6.5502183406113534E-3</v>
      </c>
      <c r="G89" s="20" t="s">
        <v>370</v>
      </c>
      <c r="H89" s="20" t="s">
        <v>370</v>
      </c>
      <c r="I89" s="20" t="s">
        <v>370</v>
      </c>
      <c r="J89" s="20" t="s">
        <v>370</v>
      </c>
      <c r="K89" s="20" t="s">
        <v>370</v>
      </c>
      <c r="L89" s="20" t="s">
        <v>370</v>
      </c>
      <c r="M89" s="20" t="s">
        <v>370</v>
      </c>
      <c r="N89" s="20" t="s">
        <v>370</v>
      </c>
      <c r="O89" s="2" t="s">
        <v>370</v>
      </c>
      <c r="P89" s="2" t="s">
        <v>370</v>
      </c>
      <c r="Q89" s="2"/>
      <c r="R89" s="2"/>
    </row>
    <row r="90" spans="1:25" s="1" customFormat="1" x14ac:dyDescent="0.25">
      <c r="C90" s="18"/>
      <c r="D90" s="18"/>
      <c r="E90" s="18"/>
      <c r="F90" s="18"/>
      <c r="G90" s="18"/>
      <c r="H90" s="18"/>
      <c r="I90" s="18"/>
      <c r="J90" s="18"/>
      <c r="K90" s="18"/>
      <c r="L90" s="18"/>
      <c r="M90" s="18"/>
      <c r="N90" s="18"/>
    </row>
    <row r="91" spans="1:25" s="1" customFormat="1" x14ac:dyDescent="0.25">
      <c r="A91" s="1" t="s">
        <v>394</v>
      </c>
      <c r="C91" s="18"/>
      <c r="D91" s="18"/>
      <c r="E91" s="18"/>
      <c r="F91" s="18"/>
      <c r="G91" s="18"/>
      <c r="H91" s="18"/>
      <c r="I91" s="18"/>
      <c r="J91" s="18"/>
      <c r="K91" s="18"/>
      <c r="L91" s="18"/>
      <c r="M91" s="18"/>
      <c r="N91" s="18"/>
    </row>
    <row r="92" spans="1:25" s="1" customFormat="1" x14ac:dyDescent="0.25">
      <c r="C92" s="18"/>
      <c r="D92" s="18"/>
      <c r="E92" s="18"/>
      <c r="F92" s="18"/>
      <c r="G92" s="18"/>
      <c r="H92" s="18"/>
      <c r="I92" s="18"/>
      <c r="J92" s="18"/>
      <c r="K92" s="18"/>
      <c r="L92" s="18"/>
      <c r="M92" s="18"/>
      <c r="N92" s="18"/>
    </row>
    <row r="93" spans="1:25" s="1" customFormat="1" x14ac:dyDescent="0.25">
      <c r="A93" s="7" t="s">
        <v>16</v>
      </c>
      <c r="B93" s="7" t="s">
        <v>15</v>
      </c>
      <c r="C93" s="10" t="s">
        <v>14</v>
      </c>
      <c r="D93" s="10" t="s">
        <v>43</v>
      </c>
      <c r="E93" s="9"/>
      <c r="F93" s="9"/>
      <c r="G93" s="9"/>
      <c r="H93" s="9"/>
      <c r="I93" s="9"/>
      <c r="J93" s="9"/>
      <c r="K93" s="9"/>
      <c r="L93" s="9"/>
      <c r="M93" s="9"/>
      <c r="N93" s="9"/>
      <c r="O93" s="8"/>
      <c r="P93" s="8"/>
      <c r="Q93" s="8"/>
      <c r="R93" s="8"/>
      <c r="S93" s="8"/>
      <c r="T93" s="8"/>
      <c r="U93" s="8"/>
      <c r="V93" s="8"/>
      <c r="W93" s="8"/>
      <c r="X93" s="8"/>
      <c r="Y93" s="8"/>
    </row>
    <row r="94" spans="1:25" s="1" customFormat="1" x14ac:dyDescent="0.25">
      <c r="A94" s="6" t="s">
        <v>11</v>
      </c>
      <c r="B94" s="4">
        <v>2937</v>
      </c>
      <c r="C94" s="19">
        <v>0.56315968675519235</v>
      </c>
      <c r="D94" s="19">
        <v>0.43684031324480765</v>
      </c>
      <c r="E94" s="20" t="s">
        <v>370</v>
      </c>
      <c r="F94" s="20" t="s">
        <v>370</v>
      </c>
      <c r="G94" s="20" t="s">
        <v>370</v>
      </c>
      <c r="H94" s="20" t="s">
        <v>370</v>
      </c>
      <c r="I94" s="20" t="s">
        <v>370</v>
      </c>
      <c r="J94" s="20" t="s">
        <v>370</v>
      </c>
      <c r="K94" s="20" t="s">
        <v>370</v>
      </c>
      <c r="L94" s="20" t="s">
        <v>370</v>
      </c>
      <c r="M94" s="20" t="s">
        <v>370</v>
      </c>
      <c r="N94" s="20" t="s">
        <v>370</v>
      </c>
      <c r="O94" s="2" t="s">
        <v>370</v>
      </c>
      <c r="P94" s="2" t="s">
        <v>370</v>
      </c>
      <c r="Q94" s="2"/>
      <c r="R94" s="2"/>
      <c r="S94" s="2"/>
      <c r="T94" s="2"/>
      <c r="U94" s="2"/>
      <c r="V94" s="2"/>
      <c r="W94" s="2"/>
      <c r="X94" s="2"/>
      <c r="Y94" s="2"/>
    </row>
    <row r="95" spans="1:25" s="1" customFormat="1" x14ac:dyDescent="0.25">
      <c r="A95" s="5" t="s">
        <v>10</v>
      </c>
      <c r="B95" s="4">
        <v>1060</v>
      </c>
      <c r="C95" s="19">
        <v>0.58867924528301885</v>
      </c>
      <c r="D95" s="19">
        <v>0.41132075471698115</v>
      </c>
      <c r="E95" s="20" t="s">
        <v>370</v>
      </c>
      <c r="F95" s="20" t="s">
        <v>370</v>
      </c>
      <c r="G95" s="20" t="s">
        <v>370</v>
      </c>
      <c r="H95" s="20" t="s">
        <v>370</v>
      </c>
      <c r="I95" s="20" t="s">
        <v>370</v>
      </c>
      <c r="J95" s="20" t="s">
        <v>370</v>
      </c>
      <c r="K95" s="20" t="s">
        <v>370</v>
      </c>
      <c r="L95" s="20" t="s">
        <v>370</v>
      </c>
      <c r="M95" s="20" t="s">
        <v>370</v>
      </c>
      <c r="N95" s="20" t="s">
        <v>370</v>
      </c>
      <c r="O95" s="2" t="s">
        <v>370</v>
      </c>
      <c r="P95" s="2" t="s">
        <v>370</v>
      </c>
    </row>
    <row r="96" spans="1:25" s="1" customFormat="1" x14ac:dyDescent="0.25">
      <c r="A96" s="5" t="s">
        <v>9</v>
      </c>
      <c r="B96" s="4">
        <v>561</v>
      </c>
      <c r="C96" s="19">
        <v>0.54367201426024958</v>
      </c>
      <c r="D96" s="19">
        <v>0.45632798573975042</v>
      </c>
      <c r="E96" s="20" t="s">
        <v>370</v>
      </c>
      <c r="F96" s="20" t="s">
        <v>370</v>
      </c>
      <c r="G96" s="20" t="s">
        <v>370</v>
      </c>
      <c r="H96" s="20" t="s">
        <v>370</v>
      </c>
      <c r="I96" s="20" t="s">
        <v>370</v>
      </c>
      <c r="J96" s="20" t="s">
        <v>370</v>
      </c>
      <c r="K96" s="20" t="s">
        <v>370</v>
      </c>
      <c r="L96" s="20" t="s">
        <v>370</v>
      </c>
      <c r="M96" s="20" t="s">
        <v>370</v>
      </c>
      <c r="N96" s="20" t="s">
        <v>370</v>
      </c>
      <c r="O96" s="2" t="s">
        <v>370</v>
      </c>
      <c r="P96" s="2" t="s">
        <v>370</v>
      </c>
    </row>
    <row r="97" spans="1:25" s="1" customFormat="1" x14ac:dyDescent="0.25">
      <c r="A97" s="5" t="s">
        <v>8</v>
      </c>
      <c r="B97" s="4">
        <v>530</v>
      </c>
      <c r="C97" s="19">
        <v>0.55849056603773584</v>
      </c>
      <c r="D97" s="19">
        <v>0.44150943396226416</v>
      </c>
      <c r="E97" s="20" t="s">
        <v>370</v>
      </c>
      <c r="F97" s="20" t="s">
        <v>370</v>
      </c>
      <c r="G97" s="20" t="s">
        <v>370</v>
      </c>
      <c r="H97" s="20" t="s">
        <v>370</v>
      </c>
      <c r="I97" s="20" t="s">
        <v>370</v>
      </c>
      <c r="J97" s="20" t="s">
        <v>370</v>
      </c>
      <c r="K97" s="20" t="s">
        <v>370</v>
      </c>
      <c r="L97" s="20" t="s">
        <v>370</v>
      </c>
      <c r="M97" s="20" t="s">
        <v>370</v>
      </c>
      <c r="N97" s="20" t="s">
        <v>370</v>
      </c>
      <c r="O97" s="2" t="s">
        <v>370</v>
      </c>
      <c r="P97" s="2" t="s">
        <v>370</v>
      </c>
    </row>
    <row r="98" spans="1:25" s="1" customFormat="1" x14ac:dyDescent="0.25">
      <c r="A98" s="5" t="s">
        <v>7</v>
      </c>
      <c r="B98" s="4">
        <v>337</v>
      </c>
      <c r="C98" s="19">
        <v>0.56973293768545996</v>
      </c>
      <c r="D98" s="19">
        <v>0.43026706231454004</v>
      </c>
      <c r="E98" s="20" t="s">
        <v>370</v>
      </c>
      <c r="F98" s="20" t="s">
        <v>370</v>
      </c>
      <c r="G98" s="20" t="s">
        <v>370</v>
      </c>
      <c r="H98" s="20" t="s">
        <v>370</v>
      </c>
      <c r="I98" s="20" t="s">
        <v>370</v>
      </c>
      <c r="J98" s="20" t="s">
        <v>370</v>
      </c>
      <c r="K98" s="20" t="s">
        <v>370</v>
      </c>
      <c r="L98" s="20" t="s">
        <v>370</v>
      </c>
      <c r="M98" s="20" t="s">
        <v>370</v>
      </c>
      <c r="N98" s="20" t="s">
        <v>370</v>
      </c>
      <c r="O98" s="2" t="s">
        <v>370</v>
      </c>
      <c r="P98" s="2" t="s">
        <v>370</v>
      </c>
    </row>
    <row r="99" spans="1:25" s="1" customFormat="1" x14ac:dyDescent="0.25">
      <c r="A99" s="5" t="s">
        <v>6</v>
      </c>
      <c r="B99" s="4">
        <v>449</v>
      </c>
      <c r="C99" s="19">
        <v>0.5278396436525612</v>
      </c>
      <c r="D99" s="19">
        <v>0.47216035634743875</v>
      </c>
      <c r="E99" s="20" t="s">
        <v>370</v>
      </c>
      <c r="F99" s="20" t="s">
        <v>370</v>
      </c>
      <c r="G99" s="20" t="s">
        <v>370</v>
      </c>
      <c r="H99" s="20" t="s">
        <v>370</v>
      </c>
      <c r="I99" s="20" t="s">
        <v>370</v>
      </c>
      <c r="J99" s="20" t="s">
        <v>370</v>
      </c>
      <c r="K99" s="20" t="s">
        <v>370</v>
      </c>
      <c r="L99" s="20" t="s">
        <v>370</v>
      </c>
      <c r="M99" s="20" t="s">
        <v>370</v>
      </c>
      <c r="N99" s="20" t="s">
        <v>370</v>
      </c>
      <c r="O99" s="2" t="s">
        <v>370</v>
      </c>
      <c r="P99" s="2" t="s">
        <v>370</v>
      </c>
    </row>
    <row r="100" spans="1:25" s="1" customFormat="1" x14ac:dyDescent="0.25">
      <c r="A100" s="5" t="s">
        <v>5</v>
      </c>
      <c r="B100" s="4">
        <v>1759</v>
      </c>
      <c r="C100" s="19">
        <v>0.58612848209209778</v>
      </c>
      <c r="D100" s="19">
        <v>0.41387151790790222</v>
      </c>
      <c r="E100" s="20" t="s">
        <v>370</v>
      </c>
      <c r="F100" s="20" t="s">
        <v>370</v>
      </c>
      <c r="G100" s="20" t="s">
        <v>370</v>
      </c>
      <c r="H100" s="20" t="s">
        <v>370</v>
      </c>
      <c r="I100" s="20" t="s">
        <v>370</v>
      </c>
      <c r="J100" s="20" t="s">
        <v>370</v>
      </c>
      <c r="K100" s="20" t="s">
        <v>370</v>
      </c>
      <c r="L100" s="20" t="s">
        <v>370</v>
      </c>
      <c r="M100" s="20" t="s">
        <v>370</v>
      </c>
      <c r="N100" s="20" t="s">
        <v>370</v>
      </c>
      <c r="O100" s="2" t="s">
        <v>370</v>
      </c>
      <c r="P100" s="2" t="s">
        <v>370</v>
      </c>
    </row>
    <row r="101" spans="1:25" s="1" customFormat="1" x14ac:dyDescent="0.25">
      <c r="A101" s="5" t="s">
        <v>4</v>
      </c>
      <c r="B101" s="4">
        <v>1111</v>
      </c>
      <c r="C101" s="19">
        <v>0.53465346534653468</v>
      </c>
      <c r="D101" s="19">
        <v>0.46534653465346537</v>
      </c>
      <c r="E101" s="20" t="s">
        <v>370</v>
      </c>
      <c r="F101" s="20" t="s">
        <v>370</v>
      </c>
      <c r="G101" s="20" t="s">
        <v>370</v>
      </c>
      <c r="H101" s="20" t="s">
        <v>370</v>
      </c>
      <c r="I101" s="20" t="s">
        <v>370</v>
      </c>
      <c r="J101" s="20" t="s">
        <v>370</v>
      </c>
      <c r="K101" s="20" t="s">
        <v>370</v>
      </c>
      <c r="L101" s="20" t="s">
        <v>370</v>
      </c>
      <c r="M101" s="20" t="s">
        <v>370</v>
      </c>
      <c r="N101" s="20" t="s">
        <v>370</v>
      </c>
      <c r="O101" s="2" t="s">
        <v>370</v>
      </c>
      <c r="P101" s="2" t="s">
        <v>370</v>
      </c>
    </row>
    <row r="102" spans="1:25" s="1" customFormat="1" x14ac:dyDescent="0.25">
      <c r="A102" s="5" t="s">
        <v>3</v>
      </c>
      <c r="B102" s="4">
        <v>697</v>
      </c>
      <c r="C102" s="19">
        <v>0.42037302725968434</v>
      </c>
      <c r="D102" s="19">
        <v>0.5796269727403156</v>
      </c>
      <c r="E102" s="20" t="s">
        <v>370</v>
      </c>
      <c r="F102" s="20" t="s">
        <v>370</v>
      </c>
      <c r="G102" s="20" t="s">
        <v>370</v>
      </c>
      <c r="H102" s="20" t="s">
        <v>370</v>
      </c>
      <c r="I102" s="20" t="s">
        <v>370</v>
      </c>
      <c r="J102" s="20" t="s">
        <v>370</v>
      </c>
      <c r="K102" s="20" t="s">
        <v>370</v>
      </c>
      <c r="L102" s="20" t="s">
        <v>370</v>
      </c>
      <c r="M102" s="20" t="s">
        <v>370</v>
      </c>
      <c r="N102" s="20" t="s">
        <v>370</v>
      </c>
      <c r="O102" s="2" t="s">
        <v>370</v>
      </c>
      <c r="P102" s="2" t="s">
        <v>370</v>
      </c>
    </row>
    <row r="103" spans="1:25" s="1" customFormat="1" x14ac:dyDescent="0.25">
      <c r="A103" s="5" t="s">
        <v>2</v>
      </c>
      <c r="B103" s="4">
        <v>1218</v>
      </c>
      <c r="C103" s="19">
        <v>0.55008210180623973</v>
      </c>
      <c r="D103" s="19">
        <v>0.44991789819376027</v>
      </c>
      <c r="E103" s="20" t="s">
        <v>370</v>
      </c>
      <c r="F103" s="20" t="s">
        <v>370</v>
      </c>
      <c r="G103" s="20" t="s">
        <v>370</v>
      </c>
      <c r="H103" s="20" t="s">
        <v>370</v>
      </c>
      <c r="I103" s="20" t="s">
        <v>370</v>
      </c>
      <c r="J103" s="20" t="s">
        <v>370</v>
      </c>
      <c r="K103" s="20" t="s">
        <v>370</v>
      </c>
      <c r="L103" s="20" t="s">
        <v>370</v>
      </c>
      <c r="M103" s="20" t="s">
        <v>370</v>
      </c>
      <c r="N103" s="20" t="s">
        <v>370</v>
      </c>
      <c r="O103" s="2" t="s">
        <v>370</v>
      </c>
      <c r="P103" s="2" t="s">
        <v>370</v>
      </c>
    </row>
    <row r="104" spans="1:25" s="1" customFormat="1" x14ac:dyDescent="0.25">
      <c r="A104" s="5" t="s">
        <v>1</v>
      </c>
      <c r="B104" s="4">
        <v>377</v>
      </c>
      <c r="C104" s="19">
        <v>0.67374005305039786</v>
      </c>
      <c r="D104" s="19">
        <v>0.32625994694960214</v>
      </c>
      <c r="E104" s="20" t="s">
        <v>370</v>
      </c>
      <c r="F104" s="20" t="s">
        <v>370</v>
      </c>
      <c r="G104" s="20" t="s">
        <v>370</v>
      </c>
      <c r="H104" s="20" t="s">
        <v>370</v>
      </c>
      <c r="I104" s="20" t="s">
        <v>370</v>
      </c>
      <c r="J104" s="20" t="s">
        <v>370</v>
      </c>
      <c r="K104" s="20" t="s">
        <v>370</v>
      </c>
      <c r="L104" s="20" t="s">
        <v>370</v>
      </c>
      <c r="M104" s="20" t="s">
        <v>370</v>
      </c>
      <c r="N104" s="20" t="s">
        <v>370</v>
      </c>
      <c r="O104" s="2" t="s">
        <v>370</v>
      </c>
      <c r="P104" s="2" t="s">
        <v>370</v>
      </c>
    </row>
    <row r="105" spans="1:25" s="1" customFormat="1" x14ac:dyDescent="0.25">
      <c r="A105" s="5" t="s">
        <v>0</v>
      </c>
      <c r="B105" s="4">
        <v>611</v>
      </c>
      <c r="C105" s="19">
        <v>0.69394435351882156</v>
      </c>
      <c r="D105" s="19">
        <v>0.30605564648117839</v>
      </c>
      <c r="E105" s="20" t="s">
        <v>370</v>
      </c>
      <c r="F105" s="20" t="s">
        <v>370</v>
      </c>
      <c r="G105" s="20" t="s">
        <v>370</v>
      </c>
      <c r="H105" s="20" t="s">
        <v>370</v>
      </c>
      <c r="I105" s="20" t="s">
        <v>370</v>
      </c>
      <c r="J105" s="20" t="s">
        <v>370</v>
      </c>
      <c r="K105" s="20" t="s">
        <v>370</v>
      </c>
      <c r="L105" s="20" t="s">
        <v>370</v>
      </c>
      <c r="M105" s="20" t="s">
        <v>370</v>
      </c>
      <c r="N105" s="20" t="s">
        <v>370</v>
      </c>
      <c r="O105" s="2" t="s">
        <v>370</v>
      </c>
      <c r="P105" s="2" t="s">
        <v>370</v>
      </c>
    </row>
    <row r="106" spans="1:25" s="1" customFormat="1" x14ac:dyDescent="0.25">
      <c r="C106" s="18"/>
      <c r="D106" s="18"/>
      <c r="E106" s="18"/>
      <c r="F106" s="18"/>
      <c r="G106" s="18"/>
      <c r="H106" s="18"/>
      <c r="I106" s="18"/>
      <c r="J106" s="18"/>
      <c r="K106" s="18"/>
      <c r="L106" s="18"/>
      <c r="M106" s="18"/>
      <c r="N106" s="18"/>
    </row>
    <row r="107" spans="1:25" s="1" customFormat="1" x14ac:dyDescent="0.25">
      <c r="A107" s="1" t="s">
        <v>395</v>
      </c>
      <c r="C107" s="18"/>
      <c r="D107" s="18"/>
      <c r="E107" s="18"/>
      <c r="F107" s="18"/>
      <c r="G107" s="18"/>
      <c r="H107" s="18"/>
      <c r="I107" s="18"/>
      <c r="J107" s="18"/>
      <c r="K107" s="18"/>
      <c r="L107" s="18"/>
      <c r="M107" s="18"/>
      <c r="N107" s="18"/>
    </row>
    <row r="108" spans="1:25" s="1" customFormat="1" x14ac:dyDescent="0.25">
      <c r="C108" s="18"/>
      <c r="D108" s="18"/>
      <c r="E108" s="18"/>
      <c r="F108" s="18"/>
      <c r="G108" s="18"/>
      <c r="H108" s="18"/>
      <c r="I108" s="18"/>
      <c r="J108" s="18"/>
      <c r="K108" s="18"/>
      <c r="L108" s="18"/>
      <c r="M108" s="18"/>
      <c r="N108" s="18"/>
    </row>
    <row r="109" spans="1:25" s="1" customFormat="1" x14ac:dyDescent="0.25">
      <c r="A109" s="7" t="s">
        <v>16</v>
      </c>
      <c r="B109" s="7" t="s">
        <v>15</v>
      </c>
      <c r="C109" s="10" t="s">
        <v>396</v>
      </c>
      <c r="D109" s="10" t="s">
        <v>397</v>
      </c>
      <c r="E109" s="10" t="s">
        <v>398</v>
      </c>
      <c r="F109" s="10" t="s">
        <v>399</v>
      </c>
      <c r="G109" s="10" t="s">
        <v>400</v>
      </c>
      <c r="H109" s="10" t="s">
        <v>401</v>
      </c>
      <c r="I109" s="10" t="s">
        <v>402</v>
      </c>
      <c r="J109" s="9"/>
      <c r="K109" s="9"/>
      <c r="L109" s="9"/>
      <c r="M109" s="9"/>
      <c r="N109" s="9"/>
      <c r="O109" s="8"/>
      <c r="P109" s="8"/>
      <c r="Q109" s="8"/>
      <c r="R109" s="8"/>
      <c r="S109" s="8"/>
      <c r="T109" s="8"/>
      <c r="U109" s="8"/>
      <c r="V109" s="8"/>
      <c r="W109" s="8"/>
      <c r="X109" s="8"/>
      <c r="Y109" s="8"/>
    </row>
    <row r="110" spans="1:25" s="1" customFormat="1" x14ac:dyDescent="0.25">
      <c r="A110" s="6" t="s">
        <v>11</v>
      </c>
      <c r="B110" s="4">
        <v>1622</v>
      </c>
      <c r="C110" s="19">
        <v>5.6720098643649818E-2</v>
      </c>
      <c r="D110" s="19">
        <v>8.6929716399506779E-2</v>
      </c>
      <c r="E110" s="19">
        <v>0.36189889025893957</v>
      </c>
      <c r="F110" s="19">
        <v>0.13501849568434032</v>
      </c>
      <c r="G110" s="19">
        <v>0.1220715166461159</v>
      </c>
      <c r="H110" s="19">
        <v>0.20098643649815043</v>
      </c>
      <c r="I110" s="19">
        <v>3.6374845869297165E-2</v>
      </c>
      <c r="J110" s="20" t="s">
        <v>370</v>
      </c>
      <c r="K110" s="20" t="s">
        <v>370</v>
      </c>
      <c r="L110" s="20" t="s">
        <v>370</v>
      </c>
      <c r="M110" s="20" t="s">
        <v>370</v>
      </c>
      <c r="N110" s="20" t="s">
        <v>370</v>
      </c>
      <c r="O110" s="2" t="s">
        <v>370</v>
      </c>
      <c r="P110" s="2" t="s">
        <v>370</v>
      </c>
      <c r="Q110" s="2"/>
      <c r="R110" s="2"/>
      <c r="S110" s="2"/>
      <c r="T110" s="2"/>
      <c r="U110" s="2"/>
      <c r="V110" s="2"/>
      <c r="W110" s="2"/>
      <c r="X110" s="2"/>
      <c r="Y110" s="2"/>
    </row>
    <row r="111" spans="1:25" s="1" customFormat="1" x14ac:dyDescent="0.25">
      <c r="A111" s="5" t="s">
        <v>10</v>
      </c>
      <c r="B111" s="4">
        <v>619</v>
      </c>
      <c r="C111" s="19">
        <v>3.8772213247172858E-2</v>
      </c>
      <c r="D111" s="19">
        <v>7.7544426494345717E-2</v>
      </c>
      <c r="E111" s="19">
        <v>0.34894991922455576</v>
      </c>
      <c r="F111" s="19">
        <v>0.14378029079159935</v>
      </c>
      <c r="G111" s="19">
        <v>0.11147011308562198</v>
      </c>
      <c r="H111" s="19">
        <v>0.24394184168012925</v>
      </c>
      <c r="I111" s="19">
        <v>3.5541195476575124E-2</v>
      </c>
      <c r="J111" s="20" t="s">
        <v>370</v>
      </c>
      <c r="K111" s="20" t="s">
        <v>370</v>
      </c>
      <c r="L111" s="20" t="s">
        <v>370</v>
      </c>
      <c r="M111" s="20" t="s">
        <v>370</v>
      </c>
      <c r="N111" s="20" t="s">
        <v>370</v>
      </c>
      <c r="O111" s="2" t="s">
        <v>370</v>
      </c>
      <c r="P111" s="2" t="s">
        <v>370</v>
      </c>
      <c r="Q111" s="2"/>
      <c r="R111" s="2"/>
      <c r="S111" s="2"/>
      <c r="T111" s="2"/>
      <c r="U111" s="2"/>
    </row>
    <row r="112" spans="1:25" s="1" customFormat="1" x14ac:dyDescent="0.25">
      <c r="A112" s="5" t="s">
        <v>9</v>
      </c>
      <c r="B112" s="4">
        <v>290</v>
      </c>
      <c r="C112" s="19">
        <v>7.2413793103448282E-2</v>
      </c>
      <c r="D112" s="19">
        <v>9.6551724137931033E-2</v>
      </c>
      <c r="E112" s="19">
        <v>0.35862068965517241</v>
      </c>
      <c r="F112" s="19">
        <v>0.12758620689655173</v>
      </c>
      <c r="G112" s="19">
        <v>0.13448275862068965</v>
      </c>
      <c r="H112" s="19">
        <v>0.18620689655172415</v>
      </c>
      <c r="I112" s="19">
        <v>2.4137931034482758E-2</v>
      </c>
      <c r="J112" s="20" t="s">
        <v>370</v>
      </c>
      <c r="K112" s="20" t="s">
        <v>370</v>
      </c>
      <c r="L112" s="20" t="s">
        <v>370</v>
      </c>
      <c r="M112" s="20" t="s">
        <v>370</v>
      </c>
      <c r="N112" s="20" t="s">
        <v>370</v>
      </c>
      <c r="O112" s="2" t="s">
        <v>370</v>
      </c>
      <c r="P112" s="2" t="s">
        <v>370</v>
      </c>
      <c r="Q112" s="2"/>
      <c r="R112" s="2"/>
      <c r="S112" s="2"/>
      <c r="T112" s="2"/>
      <c r="U112" s="2"/>
    </row>
    <row r="113" spans="1:25" s="1" customFormat="1" x14ac:dyDescent="0.25">
      <c r="A113" s="5" t="s">
        <v>8</v>
      </c>
      <c r="B113" s="4">
        <v>293</v>
      </c>
      <c r="C113" s="19">
        <v>6.4846416382252553E-2</v>
      </c>
      <c r="D113" s="19">
        <v>0.10921501706484642</v>
      </c>
      <c r="E113" s="19">
        <v>0.41296928327645049</v>
      </c>
      <c r="F113" s="19">
        <v>0.12286689419795221</v>
      </c>
      <c r="G113" s="19">
        <v>8.5324232081911269E-2</v>
      </c>
      <c r="H113" s="19">
        <v>0.17064846416382254</v>
      </c>
      <c r="I113" s="19">
        <v>3.4129692832764506E-2</v>
      </c>
      <c r="J113" s="20" t="s">
        <v>370</v>
      </c>
      <c r="K113" s="20" t="s">
        <v>370</v>
      </c>
      <c r="L113" s="20" t="s">
        <v>370</v>
      </c>
      <c r="M113" s="20" t="s">
        <v>370</v>
      </c>
      <c r="N113" s="20" t="s">
        <v>370</v>
      </c>
      <c r="O113" s="2" t="s">
        <v>370</v>
      </c>
      <c r="P113" s="2" t="s">
        <v>370</v>
      </c>
      <c r="Q113" s="2"/>
      <c r="R113" s="2"/>
      <c r="S113" s="2"/>
      <c r="T113" s="2"/>
      <c r="U113" s="2"/>
    </row>
    <row r="114" spans="1:25" s="1" customFormat="1" x14ac:dyDescent="0.25">
      <c r="A114" s="5" t="s">
        <v>7</v>
      </c>
      <c r="B114" s="4">
        <v>192</v>
      </c>
      <c r="C114" s="19">
        <v>9.8958333333333329E-2</v>
      </c>
      <c r="D114" s="19">
        <v>7.8125E-2</v>
      </c>
      <c r="E114" s="19">
        <v>0.328125</v>
      </c>
      <c r="F114" s="19">
        <v>0.140625</v>
      </c>
      <c r="G114" s="19">
        <v>0.13020833333333334</v>
      </c>
      <c r="H114" s="19">
        <v>0.16666666666666666</v>
      </c>
      <c r="I114" s="19">
        <v>5.7291666666666664E-2</v>
      </c>
      <c r="J114" s="20" t="s">
        <v>370</v>
      </c>
      <c r="K114" s="20" t="s">
        <v>370</v>
      </c>
      <c r="L114" s="20" t="s">
        <v>370</v>
      </c>
      <c r="M114" s="20" t="s">
        <v>370</v>
      </c>
      <c r="N114" s="20" t="s">
        <v>370</v>
      </c>
      <c r="O114" s="2" t="s">
        <v>370</v>
      </c>
      <c r="P114" s="2" t="s">
        <v>370</v>
      </c>
      <c r="Q114" s="2"/>
      <c r="R114" s="2"/>
      <c r="S114" s="2"/>
      <c r="T114" s="2"/>
      <c r="U114" s="2"/>
    </row>
    <row r="115" spans="1:25" s="1" customFormat="1" x14ac:dyDescent="0.25">
      <c r="A115" s="5" t="s">
        <v>6</v>
      </c>
      <c r="B115" s="4">
        <v>228</v>
      </c>
      <c r="C115" s="19">
        <v>3.9473684210526314E-2</v>
      </c>
      <c r="D115" s="19">
        <v>7.8947368421052627E-2</v>
      </c>
      <c r="E115" s="19">
        <v>0.36403508771929827</v>
      </c>
      <c r="F115" s="19">
        <v>0.13157894736842105</v>
      </c>
      <c r="G115" s="19">
        <v>0.17543859649122806</v>
      </c>
      <c r="H115" s="19">
        <v>0.17105263157894737</v>
      </c>
      <c r="I115" s="19">
        <v>3.9473684210526314E-2</v>
      </c>
      <c r="J115" s="20" t="s">
        <v>370</v>
      </c>
      <c r="K115" s="20" t="s">
        <v>370</v>
      </c>
      <c r="L115" s="20" t="s">
        <v>370</v>
      </c>
      <c r="M115" s="20" t="s">
        <v>370</v>
      </c>
      <c r="N115" s="20" t="s">
        <v>370</v>
      </c>
      <c r="O115" s="2" t="s">
        <v>370</v>
      </c>
      <c r="P115" s="2" t="s">
        <v>370</v>
      </c>
      <c r="Q115" s="2"/>
      <c r="R115" s="2"/>
      <c r="S115" s="2"/>
      <c r="T115" s="2"/>
      <c r="U115" s="2"/>
    </row>
    <row r="116" spans="1:25" s="1" customFormat="1" x14ac:dyDescent="0.25">
      <c r="A116" s="5" t="s">
        <v>5</v>
      </c>
      <c r="B116" s="4">
        <v>1014</v>
      </c>
      <c r="C116" s="19">
        <v>3.9447731755424063E-2</v>
      </c>
      <c r="D116" s="19">
        <v>7.1005917159763315E-2</v>
      </c>
      <c r="E116" s="19">
        <v>0.37672583826429978</v>
      </c>
      <c r="F116" s="19">
        <v>0.13017751479289941</v>
      </c>
      <c r="G116" s="19">
        <v>0.12130177514792899</v>
      </c>
      <c r="H116" s="19">
        <v>0.24457593688362919</v>
      </c>
      <c r="I116" s="19">
        <v>1.6765285996055226E-2</v>
      </c>
      <c r="J116" s="20" t="s">
        <v>370</v>
      </c>
      <c r="K116" s="20" t="s">
        <v>370</v>
      </c>
      <c r="L116" s="20" t="s">
        <v>370</v>
      </c>
      <c r="M116" s="20" t="s">
        <v>370</v>
      </c>
      <c r="N116" s="20" t="s">
        <v>370</v>
      </c>
      <c r="O116" s="2" t="s">
        <v>370</v>
      </c>
      <c r="P116" s="2" t="s">
        <v>370</v>
      </c>
      <c r="Q116" s="2"/>
      <c r="R116" s="2"/>
      <c r="S116" s="2"/>
      <c r="T116" s="2"/>
      <c r="U116" s="2"/>
    </row>
    <row r="117" spans="1:25" s="1" customFormat="1" x14ac:dyDescent="0.25">
      <c r="A117" s="5" t="s">
        <v>4</v>
      </c>
      <c r="B117" s="4">
        <v>580</v>
      </c>
      <c r="C117" s="19">
        <v>8.1034482758620685E-2</v>
      </c>
      <c r="D117" s="19">
        <v>0.11551724137931034</v>
      </c>
      <c r="E117" s="19">
        <v>0.34655172413793106</v>
      </c>
      <c r="F117" s="19">
        <v>0.14310344827586208</v>
      </c>
      <c r="G117" s="19">
        <v>0.11896551724137931</v>
      </c>
      <c r="H117" s="19">
        <v>0.12413793103448276</v>
      </c>
      <c r="I117" s="19">
        <v>7.0689655172413796E-2</v>
      </c>
      <c r="J117" s="20" t="s">
        <v>370</v>
      </c>
      <c r="K117" s="20" t="s">
        <v>370</v>
      </c>
      <c r="L117" s="20" t="s">
        <v>370</v>
      </c>
      <c r="M117" s="20" t="s">
        <v>370</v>
      </c>
      <c r="N117" s="20" t="s">
        <v>370</v>
      </c>
      <c r="O117" s="2" t="s">
        <v>370</v>
      </c>
      <c r="P117" s="2" t="s">
        <v>370</v>
      </c>
      <c r="Q117" s="2"/>
      <c r="R117" s="2"/>
      <c r="S117" s="2"/>
      <c r="T117" s="2"/>
      <c r="U117" s="2"/>
    </row>
    <row r="118" spans="1:25" s="1" customFormat="1" x14ac:dyDescent="0.25">
      <c r="A118" s="5" t="s">
        <v>3</v>
      </c>
      <c r="B118" s="4">
        <v>293</v>
      </c>
      <c r="C118" s="19">
        <v>8.5324232081911269E-2</v>
      </c>
      <c r="D118" s="19">
        <v>6.8259385665529013E-2</v>
      </c>
      <c r="E118" s="19">
        <v>0.44027303754266212</v>
      </c>
      <c r="F118" s="19">
        <v>0.15358361774744028</v>
      </c>
      <c r="G118" s="19">
        <v>9.2150170648464161E-2</v>
      </c>
      <c r="H118" s="19">
        <v>0.12969283276450511</v>
      </c>
      <c r="I118" s="19">
        <v>3.0716723549488054E-2</v>
      </c>
      <c r="J118" s="20" t="s">
        <v>370</v>
      </c>
      <c r="K118" s="20" t="s">
        <v>370</v>
      </c>
      <c r="L118" s="20" t="s">
        <v>370</v>
      </c>
      <c r="M118" s="20" t="s">
        <v>370</v>
      </c>
      <c r="N118" s="20" t="s">
        <v>370</v>
      </c>
      <c r="O118" s="2" t="s">
        <v>370</v>
      </c>
      <c r="P118" s="2" t="s">
        <v>370</v>
      </c>
      <c r="Q118" s="2"/>
      <c r="R118" s="2"/>
      <c r="S118" s="2"/>
      <c r="T118" s="2"/>
      <c r="U118" s="2"/>
    </row>
    <row r="119" spans="1:25" s="1" customFormat="1" x14ac:dyDescent="0.25">
      <c r="A119" s="5" t="s">
        <v>2</v>
      </c>
      <c r="B119" s="4">
        <v>651</v>
      </c>
      <c r="C119" s="19">
        <v>5.5299539170506916E-2</v>
      </c>
      <c r="D119" s="19">
        <v>0.10752688172043011</v>
      </c>
      <c r="E119" s="19">
        <v>0.33640552995391704</v>
      </c>
      <c r="F119" s="19">
        <v>0.11827956989247312</v>
      </c>
      <c r="G119" s="19">
        <v>0.1259600614439324</v>
      </c>
      <c r="H119" s="19">
        <v>0.22119815668202766</v>
      </c>
      <c r="I119" s="19">
        <v>3.5330261136712747E-2</v>
      </c>
      <c r="J119" s="20" t="s">
        <v>370</v>
      </c>
      <c r="K119" s="20" t="s">
        <v>370</v>
      </c>
      <c r="L119" s="20" t="s">
        <v>370</v>
      </c>
      <c r="M119" s="20" t="s">
        <v>370</v>
      </c>
      <c r="N119" s="20" t="s">
        <v>370</v>
      </c>
      <c r="O119" s="2" t="s">
        <v>370</v>
      </c>
      <c r="P119" s="2" t="s">
        <v>370</v>
      </c>
      <c r="Q119" s="2"/>
      <c r="R119" s="2"/>
      <c r="S119" s="2"/>
      <c r="T119" s="2"/>
      <c r="U119" s="2"/>
    </row>
    <row r="120" spans="1:25" s="1" customFormat="1" x14ac:dyDescent="0.25">
      <c r="A120" s="5" t="s">
        <v>1</v>
      </c>
      <c r="B120" s="4">
        <v>245</v>
      </c>
      <c r="C120" s="19">
        <v>2.4489795918367346E-2</v>
      </c>
      <c r="D120" s="19">
        <v>8.1632653061224483E-2</v>
      </c>
      <c r="E120" s="19">
        <v>0.32244897959183672</v>
      </c>
      <c r="F120" s="19">
        <v>0.14285714285714285</v>
      </c>
      <c r="G120" s="19">
        <v>0.16326530612244897</v>
      </c>
      <c r="H120" s="19">
        <v>0.22857142857142856</v>
      </c>
      <c r="I120" s="19">
        <v>3.6734693877551024E-2</v>
      </c>
      <c r="J120" s="20" t="s">
        <v>370</v>
      </c>
      <c r="K120" s="20" t="s">
        <v>370</v>
      </c>
      <c r="L120" s="20" t="s">
        <v>370</v>
      </c>
      <c r="M120" s="20" t="s">
        <v>370</v>
      </c>
      <c r="N120" s="20" t="s">
        <v>370</v>
      </c>
      <c r="O120" s="2" t="s">
        <v>370</v>
      </c>
      <c r="P120" s="2" t="s">
        <v>370</v>
      </c>
      <c r="Q120" s="2"/>
      <c r="R120" s="2"/>
      <c r="S120" s="2"/>
      <c r="T120" s="2"/>
      <c r="U120" s="2"/>
    </row>
    <row r="121" spans="1:25" s="1" customFormat="1" x14ac:dyDescent="0.25">
      <c r="A121" s="5" t="s">
        <v>0</v>
      </c>
      <c r="B121" s="4">
        <v>420</v>
      </c>
      <c r="C121" s="19">
        <v>5.4761904761904762E-2</v>
      </c>
      <c r="D121" s="19">
        <v>7.3809523809523811E-2</v>
      </c>
      <c r="E121" s="19">
        <v>0.37619047619047619</v>
      </c>
      <c r="F121" s="19">
        <v>0.14285714285714285</v>
      </c>
      <c r="G121" s="19">
        <v>0.10714285714285714</v>
      </c>
      <c r="H121" s="19">
        <v>0.20476190476190476</v>
      </c>
      <c r="I121" s="19">
        <v>4.0476190476190478E-2</v>
      </c>
      <c r="J121" s="20" t="s">
        <v>370</v>
      </c>
      <c r="K121" s="20" t="s">
        <v>370</v>
      </c>
      <c r="L121" s="20" t="s">
        <v>370</v>
      </c>
      <c r="M121" s="20" t="s">
        <v>370</v>
      </c>
      <c r="N121" s="20" t="s">
        <v>370</v>
      </c>
      <c r="O121" s="2" t="s">
        <v>370</v>
      </c>
      <c r="P121" s="2" t="s">
        <v>370</v>
      </c>
      <c r="Q121" s="2"/>
      <c r="R121" s="2"/>
      <c r="S121" s="2"/>
      <c r="T121" s="2"/>
      <c r="U121" s="2"/>
    </row>
    <row r="122" spans="1:25" s="1" customFormat="1" x14ac:dyDescent="0.25">
      <c r="C122" s="18"/>
      <c r="D122" s="18"/>
      <c r="E122" s="18"/>
      <c r="F122" s="18"/>
      <c r="G122" s="18"/>
      <c r="H122" s="18"/>
      <c r="I122" s="18"/>
      <c r="J122" s="18"/>
      <c r="K122" s="18"/>
      <c r="L122" s="18"/>
      <c r="M122" s="18"/>
      <c r="N122" s="18"/>
    </row>
    <row r="123" spans="1:25" s="1" customFormat="1" x14ac:dyDescent="0.25">
      <c r="A123" s="1" t="s">
        <v>403</v>
      </c>
      <c r="C123" s="18"/>
      <c r="D123" s="18"/>
      <c r="E123" s="18"/>
      <c r="F123" s="18"/>
      <c r="G123" s="18"/>
      <c r="H123" s="18"/>
      <c r="I123" s="18"/>
      <c r="J123" s="18"/>
      <c r="K123" s="18"/>
      <c r="L123" s="18"/>
      <c r="M123" s="18"/>
      <c r="N123" s="18"/>
    </row>
    <row r="124" spans="1:25" s="1" customFormat="1" x14ac:dyDescent="0.25">
      <c r="C124" s="18"/>
      <c r="D124" s="18"/>
      <c r="E124" s="18"/>
      <c r="F124" s="18"/>
      <c r="G124" s="18"/>
      <c r="H124" s="18"/>
      <c r="I124" s="18"/>
      <c r="J124" s="18"/>
      <c r="K124" s="18"/>
      <c r="L124" s="18"/>
      <c r="M124" s="18"/>
      <c r="N124" s="18"/>
    </row>
    <row r="125" spans="1:25" s="1" customFormat="1" x14ac:dyDescent="0.25">
      <c r="A125" s="7" t="s">
        <v>16</v>
      </c>
      <c r="B125" s="7" t="s">
        <v>15</v>
      </c>
      <c r="C125" s="10" t="s">
        <v>14</v>
      </c>
      <c r="D125" s="10" t="s">
        <v>43</v>
      </c>
      <c r="E125" s="9"/>
      <c r="F125" s="9"/>
      <c r="G125" s="9"/>
      <c r="H125" s="9"/>
      <c r="I125" s="9"/>
      <c r="J125" s="9"/>
      <c r="K125" s="9"/>
      <c r="L125" s="9"/>
      <c r="M125" s="9"/>
      <c r="N125" s="9"/>
      <c r="O125" s="8"/>
      <c r="P125" s="8"/>
      <c r="Q125" s="8"/>
      <c r="R125" s="8"/>
      <c r="S125" s="8"/>
      <c r="T125" s="8"/>
      <c r="U125" s="8"/>
      <c r="V125" s="8"/>
      <c r="W125" s="8"/>
      <c r="X125" s="8"/>
      <c r="Y125" s="8"/>
    </row>
    <row r="126" spans="1:25" s="1" customFormat="1" x14ac:dyDescent="0.25">
      <c r="A126" s="6" t="s">
        <v>11</v>
      </c>
      <c r="B126" s="4">
        <v>2883</v>
      </c>
      <c r="C126" s="19">
        <v>0.31668400971210542</v>
      </c>
      <c r="D126" s="19">
        <v>0.68331599028789458</v>
      </c>
      <c r="E126" s="20" t="s">
        <v>370</v>
      </c>
      <c r="F126" s="20" t="s">
        <v>370</v>
      </c>
      <c r="G126" s="20" t="s">
        <v>370</v>
      </c>
      <c r="H126" s="20" t="s">
        <v>370</v>
      </c>
      <c r="I126" s="20" t="s">
        <v>370</v>
      </c>
      <c r="J126" s="20" t="s">
        <v>370</v>
      </c>
      <c r="K126" s="20" t="s">
        <v>370</v>
      </c>
      <c r="L126" s="20" t="s">
        <v>370</v>
      </c>
      <c r="M126" s="20" t="s">
        <v>370</v>
      </c>
      <c r="N126" s="20" t="s">
        <v>370</v>
      </c>
      <c r="O126" s="2" t="s">
        <v>370</v>
      </c>
      <c r="P126" s="2" t="s">
        <v>370</v>
      </c>
      <c r="Q126" s="2"/>
      <c r="R126" s="2"/>
      <c r="S126" s="2"/>
      <c r="T126" s="2"/>
      <c r="U126" s="2"/>
      <c r="V126" s="2"/>
      <c r="W126" s="2"/>
      <c r="X126" s="2"/>
      <c r="Y126" s="2"/>
    </row>
    <row r="127" spans="1:25" s="1" customFormat="1" x14ac:dyDescent="0.25">
      <c r="A127" s="5" t="s">
        <v>10</v>
      </c>
      <c r="B127" s="4">
        <v>1050</v>
      </c>
      <c r="C127" s="19">
        <v>0.3504761904761905</v>
      </c>
      <c r="D127" s="19">
        <v>0.6495238095238095</v>
      </c>
      <c r="E127" s="20" t="s">
        <v>370</v>
      </c>
      <c r="F127" s="20" t="s">
        <v>370</v>
      </c>
      <c r="G127" s="20" t="s">
        <v>370</v>
      </c>
      <c r="H127" s="20" t="s">
        <v>370</v>
      </c>
      <c r="I127" s="20" t="s">
        <v>370</v>
      </c>
      <c r="J127" s="20" t="s">
        <v>370</v>
      </c>
      <c r="K127" s="20" t="s">
        <v>370</v>
      </c>
      <c r="L127" s="20" t="s">
        <v>370</v>
      </c>
      <c r="M127" s="20" t="s">
        <v>370</v>
      </c>
      <c r="N127" s="20" t="s">
        <v>370</v>
      </c>
      <c r="O127" s="2" t="s">
        <v>370</v>
      </c>
      <c r="P127" s="2" t="s">
        <v>370</v>
      </c>
    </row>
    <row r="128" spans="1:25" s="1" customFormat="1" x14ac:dyDescent="0.25">
      <c r="A128" s="5" t="s">
        <v>9</v>
      </c>
      <c r="B128" s="4">
        <v>547</v>
      </c>
      <c r="C128" s="19">
        <v>0.31078610603290674</v>
      </c>
      <c r="D128" s="19">
        <v>0.68921389396709321</v>
      </c>
      <c r="E128" s="20" t="s">
        <v>370</v>
      </c>
      <c r="F128" s="20" t="s">
        <v>370</v>
      </c>
      <c r="G128" s="20" t="s">
        <v>370</v>
      </c>
      <c r="H128" s="20" t="s">
        <v>370</v>
      </c>
      <c r="I128" s="20" t="s">
        <v>370</v>
      </c>
      <c r="J128" s="20" t="s">
        <v>370</v>
      </c>
      <c r="K128" s="20" t="s">
        <v>370</v>
      </c>
      <c r="L128" s="20" t="s">
        <v>370</v>
      </c>
      <c r="M128" s="20" t="s">
        <v>370</v>
      </c>
      <c r="N128" s="20" t="s">
        <v>370</v>
      </c>
      <c r="O128" s="2" t="s">
        <v>370</v>
      </c>
      <c r="P128" s="2" t="s">
        <v>370</v>
      </c>
    </row>
    <row r="129" spans="1:25" s="1" customFormat="1" x14ac:dyDescent="0.25">
      <c r="A129" s="5" t="s">
        <v>8</v>
      </c>
      <c r="B129" s="4">
        <v>518</v>
      </c>
      <c r="C129" s="19">
        <v>0.28185328185328185</v>
      </c>
      <c r="D129" s="19">
        <v>0.71814671814671815</v>
      </c>
      <c r="E129" s="20" t="s">
        <v>370</v>
      </c>
      <c r="F129" s="20" t="s">
        <v>370</v>
      </c>
      <c r="G129" s="20" t="s">
        <v>370</v>
      </c>
      <c r="H129" s="20" t="s">
        <v>370</v>
      </c>
      <c r="I129" s="20" t="s">
        <v>370</v>
      </c>
      <c r="J129" s="20" t="s">
        <v>370</v>
      </c>
      <c r="K129" s="20" t="s">
        <v>370</v>
      </c>
      <c r="L129" s="20" t="s">
        <v>370</v>
      </c>
      <c r="M129" s="20" t="s">
        <v>370</v>
      </c>
      <c r="N129" s="20" t="s">
        <v>370</v>
      </c>
      <c r="O129" s="2" t="s">
        <v>370</v>
      </c>
      <c r="P129" s="2" t="s">
        <v>370</v>
      </c>
    </row>
    <row r="130" spans="1:25" s="1" customFormat="1" x14ac:dyDescent="0.25">
      <c r="A130" s="5" t="s">
        <v>7</v>
      </c>
      <c r="B130" s="4">
        <v>329</v>
      </c>
      <c r="C130" s="19">
        <v>0.303951367781155</v>
      </c>
      <c r="D130" s="19">
        <v>0.69604863221884494</v>
      </c>
      <c r="E130" s="20" t="s">
        <v>370</v>
      </c>
      <c r="F130" s="20" t="s">
        <v>370</v>
      </c>
      <c r="G130" s="20" t="s">
        <v>370</v>
      </c>
      <c r="H130" s="20" t="s">
        <v>370</v>
      </c>
      <c r="I130" s="20" t="s">
        <v>370</v>
      </c>
      <c r="J130" s="20" t="s">
        <v>370</v>
      </c>
      <c r="K130" s="20" t="s">
        <v>370</v>
      </c>
      <c r="L130" s="20" t="s">
        <v>370</v>
      </c>
      <c r="M130" s="20" t="s">
        <v>370</v>
      </c>
      <c r="N130" s="20" t="s">
        <v>370</v>
      </c>
      <c r="O130" s="2" t="s">
        <v>370</v>
      </c>
      <c r="P130" s="2" t="s">
        <v>370</v>
      </c>
    </row>
    <row r="131" spans="1:25" s="1" customFormat="1" x14ac:dyDescent="0.25">
      <c r="A131" s="5" t="s">
        <v>6</v>
      </c>
      <c r="B131" s="4">
        <v>439</v>
      </c>
      <c r="C131" s="19">
        <v>0.29384965831435078</v>
      </c>
      <c r="D131" s="19">
        <v>0.70615034168564916</v>
      </c>
      <c r="E131" s="20" t="s">
        <v>370</v>
      </c>
      <c r="F131" s="20" t="s">
        <v>370</v>
      </c>
      <c r="G131" s="20" t="s">
        <v>370</v>
      </c>
      <c r="H131" s="20" t="s">
        <v>370</v>
      </c>
      <c r="I131" s="20" t="s">
        <v>370</v>
      </c>
      <c r="J131" s="20" t="s">
        <v>370</v>
      </c>
      <c r="K131" s="20" t="s">
        <v>370</v>
      </c>
      <c r="L131" s="20" t="s">
        <v>370</v>
      </c>
      <c r="M131" s="20" t="s">
        <v>370</v>
      </c>
      <c r="N131" s="20" t="s">
        <v>370</v>
      </c>
      <c r="O131" s="2" t="s">
        <v>370</v>
      </c>
      <c r="P131" s="2" t="s">
        <v>370</v>
      </c>
    </row>
    <row r="132" spans="1:25" s="1" customFormat="1" x14ac:dyDescent="0.25">
      <c r="A132" s="5" t="s">
        <v>5</v>
      </c>
      <c r="B132" s="4">
        <v>1720</v>
      </c>
      <c r="C132" s="19">
        <v>0.35523255813953486</v>
      </c>
      <c r="D132" s="19">
        <v>0.64476744186046508</v>
      </c>
      <c r="E132" s="20" t="s">
        <v>370</v>
      </c>
      <c r="F132" s="20" t="s">
        <v>370</v>
      </c>
      <c r="G132" s="20" t="s">
        <v>370</v>
      </c>
      <c r="H132" s="20" t="s">
        <v>370</v>
      </c>
      <c r="I132" s="20" t="s">
        <v>370</v>
      </c>
      <c r="J132" s="20" t="s">
        <v>370</v>
      </c>
      <c r="K132" s="20" t="s">
        <v>370</v>
      </c>
      <c r="L132" s="20" t="s">
        <v>370</v>
      </c>
      <c r="M132" s="20" t="s">
        <v>370</v>
      </c>
      <c r="N132" s="20" t="s">
        <v>370</v>
      </c>
      <c r="O132" s="2" t="s">
        <v>370</v>
      </c>
      <c r="P132" s="2" t="s">
        <v>370</v>
      </c>
    </row>
    <row r="133" spans="1:25" s="1" customFormat="1" x14ac:dyDescent="0.25">
      <c r="A133" s="5" t="s">
        <v>4</v>
      </c>
      <c r="B133" s="4">
        <v>1099</v>
      </c>
      <c r="C133" s="19">
        <v>0.25932666060054593</v>
      </c>
      <c r="D133" s="19">
        <v>0.74067333939945401</v>
      </c>
      <c r="E133" s="20" t="s">
        <v>370</v>
      </c>
      <c r="F133" s="20" t="s">
        <v>370</v>
      </c>
      <c r="G133" s="20" t="s">
        <v>370</v>
      </c>
      <c r="H133" s="20" t="s">
        <v>370</v>
      </c>
      <c r="I133" s="20" t="s">
        <v>370</v>
      </c>
      <c r="J133" s="20" t="s">
        <v>370</v>
      </c>
      <c r="K133" s="20" t="s">
        <v>370</v>
      </c>
      <c r="L133" s="20" t="s">
        <v>370</v>
      </c>
      <c r="M133" s="20" t="s">
        <v>370</v>
      </c>
      <c r="N133" s="20" t="s">
        <v>370</v>
      </c>
      <c r="O133" s="2" t="s">
        <v>370</v>
      </c>
      <c r="P133" s="2" t="s">
        <v>370</v>
      </c>
    </row>
    <row r="134" spans="1:25" s="1" customFormat="1" x14ac:dyDescent="0.25">
      <c r="A134" s="5" t="s">
        <v>3</v>
      </c>
      <c r="B134" s="4">
        <v>686</v>
      </c>
      <c r="C134" s="19">
        <v>0.19533527696793002</v>
      </c>
      <c r="D134" s="19">
        <v>0.80466472303206993</v>
      </c>
      <c r="E134" s="20" t="s">
        <v>370</v>
      </c>
      <c r="F134" s="20" t="s">
        <v>370</v>
      </c>
      <c r="G134" s="20" t="s">
        <v>370</v>
      </c>
      <c r="H134" s="20" t="s">
        <v>370</v>
      </c>
      <c r="I134" s="20" t="s">
        <v>370</v>
      </c>
      <c r="J134" s="20" t="s">
        <v>370</v>
      </c>
      <c r="K134" s="20" t="s">
        <v>370</v>
      </c>
      <c r="L134" s="20" t="s">
        <v>370</v>
      </c>
      <c r="M134" s="20" t="s">
        <v>370</v>
      </c>
      <c r="N134" s="20" t="s">
        <v>370</v>
      </c>
      <c r="O134" s="2" t="s">
        <v>370</v>
      </c>
      <c r="P134" s="2" t="s">
        <v>370</v>
      </c>
    </row>
    <row r="135" spans="1:25" s="1" customFormat="1" x14ac:dyDescent="0.25">
      <c r="A135" s="5" t="s">
        <v>2</v>
      </c>
      <c r="B135" s="4">
        <v>1192</v>
      </c>
      <c r="C135" s="19">
        <v>0.29446308724832215</v>
      </c>
      <c r="D135" s="19">
        <v>0.70553691275167785</v>
      </c>
      <c r="E135" s="20" t="s">
        <v>370</v>
      </c>
      <c r="F135" s="20" t="s">
        <v>370</v>
      </c>
      <c r="G135" s="20" t="s">
        <v>370</v>
      </c>
      <c r="H135" s="20" t="s">
        <v>370</v>
      </c>
      <c r="I135" s="20" t="s">
        <v>370</v>
      </c>
      <c r="J135" s="20" t="s">
        <v>370</v>
      </c>
      <c r="K135" s="20" t="s">
        <v>370</v>
      </c>
      <c r="L135" s="20" t="s">
        <v>370</v>
      </c>
      <c r="M135" s="20" t="s">
        <v>370</v>
      </c>
      <c r="N135" s="20" t="s">
        <v>370</v>
      </c>
      <c r="O135" s="2" t="s">
        <v>370</v>
      </c>
      <c r="P135" s="2" t="s">
        <v>370</v>
      </c>
    </row>
    <row r="136" spans="1:25" s="1" customFormat="1" x14ac:dyDescent="0.25">
      <c r="A136" s="5" t="s">
        <v>1</v>
      </c>
      <c r="B136" s="4">
        <v>371</v>
      </c>
      <c r="C136" s="19">
        <v>0.38274932614555257</v>
      </c>
      <c r="D136" s="19">
        <v>0.61725067385444743</v>
      </c>
      <c r="E136" s="20" t="s">
        <v>370</v>
      </c>
      <c r="F136" s="20" t="s">
        <v>370</v>
      </c>
      <c r="G136" s="20" t="s">
        <v>370</v>
      </c>
      <c r="H136" s="20" t="s">
        <v>370</v>
      </c>
      <c r="I136" s="20" t="s">
        <v>370</v>
      </c>
      <c r="J136" s="20" t="s">
        <v>370</v>
      </c>
      <c r="K136" s="20" t="s">
        <v>370</v>
      </c>
      <c r="L136" s="20" t="s">
        <v>370</v>
      </c>
      <c r="M136" s="20" t="s">
        <v>370</v>
      </c>
      <c r="N136" s="20" t="s">
        <v>370</v>
      </c>
      <c r="O136" s="2" t="s">
        <v>370</v>
      </c>
      <c r="P136" s="2" t="s">
        <v>370</v>
      </c>
    </row>
    <row r="137" spans="1:25" s="1" customFormat="1" x14ac:dyDescent="0.25">
      <c r="A137" s="5" t="s">
        <v>0</v>
      </c>
      <c r="B137" s="4">
        <v>602</v>
      </c>
      <c r="C137" s="19">
        <v>0.46511627906976744</v>
      </c>
      <c r="D137" s="19">
        <v>0.53488372093023251</v>
      </c>
      <c r="E137" s="20" t="s">
        <v>370</v>
      </c>
      <c r="F137" s="20" t="s">
        <v>370</v>
      </c>
      <c r="G137" s="20" t="s">
        <v>370</v>
      </c>
      <c r="H137" s="20" t="s">
        <v>370</v>
      </c>
      <c r="I137" s="20" t="s">
        <v>370</v>
      </c>
      <c r="J137" s="20" t="s">
        <v>370</v>
      </c>
      <c r="K137" s="20" t="s">
        <v>370</v>
      </c>
      <c r="L137" s="20" t="s">
        <v>370</v>
      </c>
      <c r="M137" s="20" t="s">
        <v>370</v>
      </c>
      <c r="N137" s="20" t="s">
        <v>370</v>
      </c>
      <c r="O137" s="2" t="s">
        <v>370</v>
      </c>
      <c r="P137" s="2" t="s">
        <v>370</v>
      </c>
    </row>
    <row r="138" spans="1:25" s="1" customFormat="1" x14ac:dyDescent="0.25">
      <c r="C138" s="18"/>
      <c r="D138" s="18"/>
      <c r="E138" s="18"/>
      <c r="F138" s="18"/>
      <c r="G138" s="18"/>
      <c r="H138" s="18"/>
      <c r="I138" s="18"/>
      <c r="J138" s="18"/>
      <c r="K138" s="18"/>
      <c r="L138" s="18"/>
      <c r="M138" s="18"/>
      <c r="N138" s="18"/>
    </row>
    <row r="139" spans="1:25" s="1" customFormat="1" x14ac:dyDescent="0.25">
      <c r="A139" s="1" t="s">
        <v>404</v>
      </c>
      <c r="C139" s="18"/>
      <c r="D139" s="18"/>
      <c r="E139" s="18"/>
      <c r="F139" s="18"/>
      <c r="G139" s="18"/>
      <c r="H139" s="18"/>
      <c r="I139" s="18"/>
      <c r="J139" s="18"/>
      <c r="K139" s="18"/>
      <c r="L139" s="18"/>
      <c r="M139" s="18"/>
      <c r="N139" s="18"/>
    </row>
    <row r="140" spans="1:25" s="1" customFormat="1" x14ac:dyDescent="0.25">
      <c r="C140" s="18"/>
      <c r="D140" s="18"/>
      <c r="E140" s="18"/>
      <c r="F140" s="18"/>
      <c r="G140" s="18"/>
      <c r="H140" s="18"/>
      <c r="I140" s="18"/>
      <c r="J140" s="18"/>
      <c r="K140" s="18"/>
      <c r="L140" s="18"/>
      <c r="M140" s="18"/>
      <c r="N140" s="18"/>
    </row>
    <row r="141" spans="1:25" s="1" customFormat="1" x14ac:dyDescent="0.25">
      <c r="A141" s="7" t="s">
        <v>16</v>
      </c>
      <c r="B141" s="7" t="s">
        <v>15</v>
      </c>
      <c r="C141" s="10" t="s">
        <v>405</v>
      </c>
      <c r="D141" s="10" t="s">
        <v>401</v>
      </c>
      <c r="E141" s="10" t="s">
        <v>406</v>
      </c>
      <c r="F141" s="10" t="s">
        <v>407</v>
      </c>
      <c r="G141" s="10" t="s">
        <v>408</v>
      </c>
      <c r="H141" s="10" t="s">
        <v>409</v>
      </c>
      <c r="I141" s="10" t="s">
        <v>410</v>
      </c>
      <c r="J141" s="10" t="s">
        <v>411</v>
      </c>
      <c r="K141" s="10" t="s">
        <v>412</v>
      </c>
      <c r="L141" s="10" t="s">
        <v>413</v>
      </c>
      <c r="M141" s="9"/>
      <c r="N141" s="9"/>
      <c r="O141" s="8"/>
      <c r="P141" s="8"/>
      <c r="Q141" s="8"/>
      <c r="R141" s="8"/>
      <c r="S141" s="8"/>
      <c r="T141" s="8"/>
      <c r="U141" s="8"/>
      <c r="V141" s="8"/>
      <c r="W141" s="8"/>
      <c r="X141" s="8"/>
      <c r="Y141" s="8"/>
    </row>
    <row r="142" spans="1:25" s="1" customFormat="1" x14ac:dyDescent="0.25">
      <c r="A142" s="6" t="s">
        <v>11</v>
      </c>
      <c r="B142" s="4">
        <v>855</v>
      </c>
      <c r="C142" s="19">
        <v>8.3040935672514624E-2</v>
      </c>
      <c r="D142" s="19">
        <v>0.10760233918128655</v>
      </c>
      <c r="E142" s="19">
        <v>1.2865497076023392E-2</v>
      </c>
      <c r="F142" s="19">
        <v>2.5730994152046785E-2</v>
      </c>
      <c r="G142" s="19">
        <v>1.0526315789473684E-2</v>
      </c>
      <c r="H142" s="19">
        <v>0.31929824561403508</v>
      </c>
      <c r="I142" s="19">
        <v>5.8479532163742687E-3</v>
      </c>
      <c r="J142" s="19">
        <v>1.9883040935672516E-2</v>
      </c>
      <c r="K142" s="19">
        <v>1.1695906432748538E-3</v>
      </c>
      <c r="L142" s="19">
        <v>0.41403508771929826</v>
      </c>
      <c r="M142" s="20" t="s">
        <v>370</v>
      </c>
      <c r="N142" s="20" t="s">
        <v>370</v>
      </c>
      <c r="O142" s="2" t="s">
        <v>370</v>
      </c>
      <c r="P142" s="2" t="s">
        <v>370</v>
      </c>
      <c r="Q142" s="2"/>
      <c r="R142" s="2"/>
      <c r="S142" s="2"/>
      <c r="T142" s="2"/>
      <c r="U142" s="2"/>
      <c r="V142" s="2"/>
      <c r="W142" s="2"/>
      <c r="X142" s="2"/>
      <c r="Y142" s="2"/>
    </row>
    <row r="143" spans="1:25" s="1" customFormat="1" x14ac:dyDescent="0.25">
      <c r="A143" s="5" t="s">
        <v>10</v>
      </c>
      <c r="B143" s="4">
        <v>357</v>
      </c>
      <c r="C143" s="19">
        <v>5.8823529411764705E-2</v>
      </c>
      <c r="D143" s="19">
        <v>9.5238095238095233E-2</v>
      </c>
      <c r="E143" s="19">
        <v>1.4005602240896359E-2</v>
      </c>
      <c r="F143" s="19">
        <v>1.680672268907563E-2</v>
      </c>
      <c r="G143" s="19">
        <v>8.4033613445378148E-3</v>
      </c>
      <c r="H143" s="19">
        <v>0.33613445378151263</v>
      </c>
      <c r="I143" s="19">
        <v>1.1204481792717087E-2</v>
      </c>
      <c r="J143" s="19">
        <v>1.9607843137254902E-2</v>
      </c>
      <c r="K143" s="19">
        <v>2.8011204481792717E-3</v>
      </c>
      <c r="L143" s="19">
        <v>0.43697478991596639</v>
      </c>
      <c r="M143" s="20" t="s">
        <v>370</v>
      </c>
      <c r="N143" s="20" t="s">
        <v>370</v>
      </c>
      <c r="O143" s="2" t="s">
        <v>370</v>
      </c>
      <c r="P143" s="2" t="s">
        <v>370</v>
      </c>
      <c r="Q143" s="2"/>
      <c r="R143" s="2"/>
      <c r="S143" s="2"/>
      <c r="T143" s="2"/>
      <c r="U143" s="2"/>
      <c r="V143" s="2"/>
      <c r="W143" s="2"/>
      <c r="X143" s="2"/>
    </row>
    <row r="144" spans="1:25" s="1" customFormat="1" x14ac:dyDescent="0.25">
      <c r="A144" s="5" t="s">
        <v>9</v>
      </c>
      <c r="B144" s="4">
        <v>155</v>
      </c>
      <c r="C144" s="19">
        <v>9.6774193548387094E-2</v>
      </c>
      <c r="D144" s="19">
        <v>9.6774193548387094E-2</v>
      </c>
      <c r="E144" s="19">
        <v>1.935483870967742E-2</v>
      </c>
      <c r="F144" s="19">
        <v>2.5806451612903226E-2</v>
      </c>
      <c r="G144" s="19">
        <v>0</v>
      </c>
      <c r="H144" s="19">
        <v>0.23870967741935484</v>
      </c>
      <c r="I144" s="19">
        <v>0</v>
      </c>
      <c r="J144" s="19">
        <v>3.2258064516129031E-2</v>
      </c>
      <c r="K144" s="19">
        <v>0</v>
      </c>
      <c r="L144" s="19">
        <v>0.49032258064516127</v>
      </c>
      <c r="M144" s="20" t="s">
        <v>370</v>
      </c>
      <c r="N144" s="20" t="s">
        <v>370</v>
      </c>
      <c r="O144" s="2" t="s">
        <v>370</v>
      </c>
      <c r="P144" s="2" t="s">
        <v>370</v>
      </c>
      <c r="Q144" s="2"/>
      <c r="R144" s="2"/>
      <c r="S144" s="2"/>
      <c r="T144" s="2"/>
      <c r="U144" s="2"/>
      <c r="V144" s="2"/>
      <c r="W144" s="2"/>
      <c r="X144" s="2"/>
    </row>
    <row r="145" spans="1:25" s="1" customFormat="1" x14ac:dyDescent="0.25">
      <c r="A145" s="5" t="s">
        <v>8</v>
      </c>
      <c r="B145" s="4">
        <v>138</v>
      </c>
      <c r="C145" s="19">
        <v>9.420289855072464E-2</v>
      </c>
      <c r="D145" s="19">
        <v>0.13043478260869565</v>
      </c>
      <c r="E145" s="19">
        <v>1.4492753623188406E-2</v>
      </c>
      <c r="F145" s="19">
        <v>2.8985507246376812E-2</v>
      </c>
      <c r="G145" s="19">
        <v>7.246376811594203E-3</v>
      </c>
      <c r="H145" s="19">
        <v>0.39130434782608697</v>
      </c>
      <c r="I145" s="19">
        <v>0</v>
      </c>
      <c r="J145" s="19">
        <v>1.4492753623188406E-2</v>
      </c>
      <c r="K145" s="19">
        <v>0</v>
      </c>
      <c r="L145" s="19">
        <v>0.3188405797101449</v>
      </c>
      <c r="M145" s="20" t="s">
        <v>370</v>
      </c>
      <c r="N145" s="20" t="s">
        <v>370</v>
      </c>
      <c r="O145" s="2" t="s">
        <v>370</v>
      </c>
      <c r="P145" s="2" t="s">
        <v>370</v>
      </c>
      <c r="Q145" s="2"/>
      <c r="R145" s="2"/>
      <c r="S145" s="2"/>
      <c r="T145" s="2"/>
      <c r="U145" s="2"/>
      <c r="V145" s="2"/>
      <c r="W145" s="2"/>
      <c r="X145" s="2"/>
    </row>
    <row r="146" spans="1:25" s="1" customFormat="1" x14ac:dyDescent="0.25">
      <c r="A146" s="5" t="s">
        <v>7</v>
      </c>
      <c r="B146" s="4">
        <v>93</v>
      </c>
      <c r="C146" s="19">
        <v>0.10752688172043011</v>
      </c>
      <c r="D146" s="19">
        <v>0.10752688172043011</v>
      </c>
      <c r="E146" s="19">
        <v>0</v>
      </c>
      <c r="F146" s="19">
        <v>2.1505376344086023E-2</v>
      </c>
      <c r="G146" s="19">
        <v>1.0752688172043012E-2</v>
      </c>
      <c r="H146" s="19">
        <v>0.24731182795698925</v>
      </c>
      <c r="I146" s="19">
        <v>1.0752688172043012E-2</v>
      </c>
      <c r="J146" s="19">
        <v>1.0752688172043012E-2</v>
      </c>
      <c r="K146" s="19">
        <v>0</v>
      </c>
      <c r="L146" s="19">
        <v>0.4838709677419355</v>
      </c>
      <c r="M146" s="20" t="s">
        <v>370</v>
      </c>
      <c r="N146" s="20" t="s">
        <v>370</v>
      </c>
      <c r="O146" s="2" t="s">
        <v>370</v>
      </c>
      <c r="P146" s="2" t="s">
        <v>370</v>
      </c>
      <c r="Q146" s="2"/>
      <c r="R146" s="2"/>
      <c r="S146" s="2"/>
      <c r="T146" s="2"/>
      <c r="U146" s="2"/>
      <c r="V146" s="2"/>
      <c r="W146" s="2"/>
      <c r="X146" s="2"/>
    </row>
    <row r="147" spans="1:25" s="1" customFormat="1" x14ac:dyDescent="0.25">
      <c r="A147" s="5" t="s">
        <v>6</v>
      </c>
      <c r="B147" s="4">
        <v>112</v>
      </c>
      <c r="C147" s="19">
        <v>0.10714285714285714</v>
      </c>
      <c r="D147" s="19">
        <v>0.13392857142857142</v>
      </c>
      <c r="E147" s="19">
        <v>8.9285714285714281E-3</v>
      </c>
      <c r="F147" s="19">
        <v>5.3571428571428568E-2</v>
      </c>
      <c r="G147" s="19">
        <v>3.5714285714285712E-2</v>
      </c>
      <c r="H147" s="19">
        <v>0.3482142857142857</v>
      </c>
      <c r="I147" s="19">
        <v>0</v>
      </c>
      <c r="J147" s="19">
        <v>1.7857142857142856E-2</v>
      </c>
      <c r="K147" s="19">
        <v>0</v>
      </c>
      <c r="L147" s="19">
        <v>0.29464285714285715</v>
      </c>
      <c r="M147" s="20" t="s">
        <v>370</v>
      </c>
      <c r="N147" s="20" t="s">
        <v>370</v>
      </c>
      <c r="O147" s="2" t="s">
        <v>370</v>
      </c>
      <c r="P147" s="2" t="s">
        <v>370</v>
      </c>
      <c r="Q147" s="2"/>
      <c r="R147" s="2"/>
      <c r="S147" s="2"/>
      <c r="T147" s="2"/>
      <c r="U147" s="2"/>
      <c r="V147" s="2"/>
      <c r="W147" s="2"/>
      <c r="X147" s="2"/>
    </row>
    <row r="148" spans="1:25" s="1" customFormat="1" x14ac:dyDescent="0.25">
      <c r="A148" s="5" t="s">
        <v>5</v>
      </c>
      <c r="B148" s="4">
        <v>581</v>
      </c>
      <c r="C148" s="19">
        <v>6.3683304647160072E-2</v>
      </c>
      <c r="D148" s="19">
        <v>0.10499139414802065</v>
      </c>
      <c r="E148" s="19">
        <v>1.3769363166953529E-2</v>
      </c>
      <c r="F148" s="19">
        <v>2.2375215146299483E-2</v>
      </c>
      <c r="G148" s="19">
        <v>8.6058519793459545E-3</v>
      </c>
      <c r="H148" s="19">
        <v>0.33562822719449226</v>
      </c>
      <c r="I148" s="19">
        <v>1.7211703958691911E-3</v>
      </c>
      <c r="J148" s="19">
        <v>2.5817555938037865E-2</v>
      </c>
      <c r="K148" s="19">
        <v>1.7211703958691911E-3</v>
      </c>
      <c r="L148" s="19">
        <v>0.42168674698795183</v>
      </c>
      <c r="M148" s="20" t="s">
        <v>370</v>
      </c>
      <c r="N148" s="20" t="s">
        <v>370</v>
      </c>
      <c r="O148" s="2" t="s">
        <v>370</v>
      </c>
      <c r="P148" s="2" t="s">
        <v>370</v>
      </c>
      <c r="Q148" s="2"/>
      <c r="R148" s="2"/>
      <c r="S148" s="2"/>
      <c r="T148" s="2"/>
      <c r="U148" s="2"/>
      <c r="V148" s="2"/>
      <c r="W148" s="2"/>
      <c r="X148" s="2"/>
    </row>
    <row r="149" spans="1:25" s="1" customFormat="1" x14ac:dyDescent="0.25">
      <c r="A149" s="5" t="s">
        <v>4</v>
      </c>
      <c r="B149" s="4">
        <v>259</v>
      </c>
      <c r="C149" s="19">
        <v>0.11583011583011583</v>
      </c>
      <c r="D149" s="19">
        <v>0.11969111969111969</v>
      </c>
      <c r="E149" s="19">
        <v>1.1583011583011582E-2</v>
      </c>
      <c r="F149" s="19">
        <v>3.4749034749034749E-2</v>
      </c>
      <c r="G149" s="19">
        <v>1.5444015444015444E-2</v>
      </c>
      <c r="H149" s="19">
        <v>0.27799227799227799</v>
      </c>
      <c r="I149" s="19">
        <v>1.1583011583011582E-2</v>
      </c>
      <c r="J149" s="19">
        <v>7.7220077220077222E-3</v>
      </c>
      <c r="K149" s="19">
        <v>0</v>
      </c>
      <c r="L149" s="19">
        <v>0.40540540540540543</v>
      </c>
      <c r="M149" s="20" t="s">
        <v>370</v>
      </c>
      <c r="N149" s="20" t="s">
        <v>370</v>
      </c>
      <c r="O149" s="2" t="s">
        <v>370</v>
      </c>
      <c r="P149" s="2" t="s">
        <v>370</v>
      </c>
      <c r="Q149" s="2"/>
      <c r="R149" s="2"/>
      <c r="S149" s="2"/>
      <c r="T149" s="2"/>
      <c r="U149" s="2"/>
      <c r="V149" s="2"/>
      <c r="W149" s="2"/>
      <c r="X149" s="2"/>
    </row>
    <row r="150" spans="1:25" s="1" customFormat="1" x14ac:dyDescent="0.25">
      <c r="A150" s="5" t="s">
        <v>3</v>
      </c>
      <c r="B150" s="4">
        <v>124</v>
      </c>
      <c r="C150" s="19">
        <v>0.10483870967741936</v>
      </c>
      <c r="D150" s="19">
        <v>0.14516129032258066</v>
      </c>
      <c r="E150" s="19">
        <v>8.0645161290322578E-3</v>
      </c>
      <c r="F150" s="19">
        <v>3.2258064516129031E-2</v>
      </c>
      <c r="G150" s="19">
        <v>8.0645161290322578E-3</v>
      </c>
      <c r="H150" s="19">
        <v>0.37903225806451613</v>
      </c>
      <c r="I150" s="19">
        <v>8.0645161290322578E-3</v>
      </c>
      <c r="J150" s="19">
        <v>2.4193548387096774E-2</v>
      </c>
      <c r="K150" s="19">
        <v>0</v>
      </c>
      <c r="L150" s="19">
        <v>0.29032258064516131</v>
      </c>
      <c r="M150" s="20" t="s">
        <v>370</v>
      </c>
      <c r="N150" s="20" t="s">
        <v>370</v>
      </c>
      <c r="O150" s="2" t="s">
        <v>370</v>
      </c>
      <c r="P150" s="2" t="s">
        <v>370</v>
      </c>
      <c r="Q150" s="2"/>
      <c r="R150" s="2"/>
      <c r="S150" s="2"/>
      <c r="T150" s="2"/>
      <c r="U150" s="2"/>
      <c r="V150" s="2"/>
      <c r="W150" s="2"/>
      <c r="X150" s="2"/>
    </row>
    <row r="151" spans="1:25" s="1" customFormat="1" x14ac:dyDescent="0.25">
      <c r="A151" s="5" t="s">
        <v>2</v>
      </c>
      <c r="B151" s="4">
        <v>333</v>
      </c>
      <c r="C151" s="19">
        <v>8.7087087087087081E-2</v>
      </c>
      <c r="D151" s="19">
        <v>0.11411411411411411</v>
      </c>
      <c r="E151" s="19">
        <v>6.006006006006006E-3</v>
      </c>
      <c r="F151" s="19">
        <v>2.7027027027027029E-2</v>
      </c>
      <c r="G151" s="19">
        <v>1.2012012012012012E-2</v>
      </c>
      <c r="H151" s="19">
        <v>0.28828828828828829</v>
      </c>
      <c r="I151" s="19">
        <v>3.003003003003003E-3</v>
      </c>
      <c r="J151" s="19">
        <v>1.8018018018018018E-2</v>
      </c>
      <c r="K151" s="19">
        <v>3.003003003003003E-3</v>
      </c>
      <c r="L151" s="19">
        <v>0.44144144144144143</v>
      </c>
      <c r="M151" s="20" t="s">
        <v>370</v>
      </c>
      <c r="N151" s="20" t="s">
        <v>370</v>
      </c>
      <c r="O151" s="2" t="s">
        <v>370</v>
      </c>
      <c r="P151" s="2" t="s">
        <v>370</v>
      </c>
      <c r="Q151" s="2"/>
      <c r="R151" s="2"/>
      <c r="S151" s="2"/>
      <c r="T151" s="2"/>
      <c r="U151" s="2"/>
      <c r="V151" s="2"/>
      <c r="W151" s="2"/>
      <c r="X151" s="2"/>
    </row>
    <row r="152" spans="1:25" s="1" customFormat="1" x14ac:dyDescent="0.25">
      <c r="A152" s="5" t="s">
        <v>1</v>
      </c>
      <c r="B152" s="4">
        <v>131</v>
      </c>
      <c r="C152" s="19">
        <v>6.8702290076335881E-2</v>
      </c>
      <c r="D152" s="19">
        <v>0.10687022900763359</v>
      </c>
      <c r="E152" s="19">
        <v>1.5267175572519083E-2</v>
      </c>
      <c r="F152" s="19">
        <v>1.5267175572519083E-2</v>
      </c>
      <c r="G152" s="19">
        <v>1.5267175572519083E-2</v>
      </c>
      <c r="H152" s="19">
        <v>0.35114503816793891</v>
      </c>
      <c r="I152" s="19">
        <v>1.5267175572519083E-2</v>
      </c>
      <c r="J152" s="19">
        <v>7.6335877862595417E-3</v>
      </c>
      <c r="K152" s="19">
        <v>0</v>
      </c>
      <c r="L152" s="19">
        <v>0.40458015267175573</v>
      </c>
      <c r="M152" s="20" t="s">
        <v>370</v>
      </c>
      <c r="N152" s="20" t="s">
        <v>370</v>
      </c>
      <c r="O152" s="2" t="s">
        <v>370</v>
      </c>
      <c r="P152" s="2" t="s">
        <v>370</v>
      </c>
      <c r="Q152" s="2"/>
      <c r="R152" s="2"/>
      <c r="S152" s="2"/>
      <c r="T152" s="2"/>
      <c r="U152" s="2"/>
      <c r="V152" s="2"/>
      <c r="W152" s="2"/>
      <c r="X152" s="2"/>
    </row>
    <row r="153" spans="1:25" s="1" customFormat="1" x14ac:dyDescent="0.25">
      <c r="A153" s="5" t="s">
        <v>0</v>
      </c>
      <c r="B153" s="4">
        <v>260</v>
      </c>
      <c r="C153" s="19">
        <v>6.5384615384615388E-2</v>
      </c>
      <c r="D153" s="19">
        <v>8.461538461538462E-2</v>
      </c>
      <c r="E153" s="19">
        <v>2.3076923076923078E-2</v>
      </c>
      <c r="F153" s="19">
        <v>2.6923076923076925E-2</v>
      </c>
      <c r="G153" s="19">
        <v>7.6923076923076927E-3</v>
      </c>
      <c r="H153" s="19">
        <v>0.31538461538461537</v>
      </c>
      <c r="I153" s="19">
        <v>0</v>
      </c>
      <c r="J153" s="19">
        <v>2.6923076923076925E-2</v>
      </c>
      <c r="K153" s="19">
        <v>0</v>
      </c>
      <c r="L153" s="19">
        <v>0.45</v>
      </c>
      <c r="M153" s="20" t="s">
        <v>370</v>
      </c>
      <c r="N153" s="20" t="s">
        <v>370</v>
      </c>
      <c r="O153" s="2" t="s">
        <v>370</v>
      </c>
      <c r="P153" s="2" t="s">
        <v>370</v>
      </c>
      <c r="Q153" s="2"/>
      <c r="R153" s="2"/>
      <c r="S153" s="2"/>
      <c r="T153" s="2"/>
      <c r="U153" s="2"/>
      <c r="V153" s="2"/>
      <c r="W153" s="2"/>
      <c r="X153" s="2"/>
    </row>
    <row r="154" spans="1:25" s="1" customFormat="1" x14ac:dyDescent="0.25">
      <c r="C154" s="18"/>
      <c r="D154" s="18"/>
      <c r="E154" s="18"/>
      <c r="F154" s="18"/>
      <c r="G154" s="18"/>
      <c r="H154" s="18"/>
      <c r="I154" s="18"/>
      <c r="J154" s="18"/>
      <c r="K154" s="18"/>
      <c r="L154" s="18"/>
      <c r="M154" s="18"/>
      <c r="N154" s="18"/>
    </row>
    <row r="155" spans="1:25" s="1" customFormat="1" x14ac:dyDescent="0.25">
      <c r="A155" s="1" t="s">
        <v>414</v>
      </c>
      <c r="C155" s="18"/>
      <c r="D155" s="18"/>
      <c r="E155" s="18"/>
      <c r="F155" s="18"/>
      <c r="G155" s="18"/>
      <c r="H155" s="18"/>
      <c r="I155" s="18"/>
      <c r="J155" s="18"/>
      <c r="K155" s="18"/>
      <c r="L155" s="18"/>
      <c r="M155" s="18"/>
      <c r="N155" s="18"/>
    </row>
    <row r="156" spans="1:25" s="1" customFormat="1" x14ac:dyDescent="0.25">
      <c r="C156" s="18"/>
      <c r="D156" s="18"/>
      <c r="E156" s="18"/>
      <c r="F156" s="18"/>
      <c r="G156" s="18"/>
      <c r="H156" s="18"/>
      <c r="I156" s="18"/>
      <c r="J156" s="18"/>
      <c r="K156" s="18"/>
      <c r="L156" s="18"/>
      <c r="M156" s="18"/>
      <c r="N156" s="18"/>
    </row>
    <row r="157" spans="1:25" s="1" customFormat="1" x14ac:dyDescent="0.25">
      <c r="A157" s="7" t="s">
        <v>16</v>
      </c>
      <c r="B157" s="7" t="s">
        <v>15</v>
      </c>
      <c r="C157" s="10" t="s">
        <v>14</v>
      </c>
      <c r="D157" s="10" t="s">
        <v>43</v>
      </c>
      <c r="E157" s="9"/>
      <c r="F157" s="9"/>
      <c r="G157" s="9"/>
      <c r="H157" s="9"/>
      <c r="I157" s="9"/>
      <c r="J157" s="9"/>
      <c r="K157" s="9"/>
      <c r="L157" s="9"/>
      <c r="M157" s="9"/>
      <c r="N157" s="9"/>
      <c r="O157" s="8"/>
      <c r="P157" s="8"/>
      <c r="Q157" s="8"/>
      <c r="R157" s="8"/>
      <c r="S157" s="8"/>
      <c r="T157" s="8"/>
      <c r="U157" s="8"/>
      <c r="V157" s="8"/>
      <c r="W157" s="8"/>
      <c r="X157" s="8"/>
      <c r="Y157" s="8"/>
    </row>
    <row r="158" spans="1:25" s="1" customFormat="1" x14ac:dyDescent="0.25">
      <c r="A158" s="6" t="s">
        <v>11</v>
      </c>
      <c r="B158" s="4">
        <v>2952</v>
      </c>
      <c r="C158" s="19">
        <v>0.82655826558265577</v>
      </c>
      <c r="D158" s="19">
        <v>0.17344173441734417</v>
      </c>
      <c r="E158" s="20" t="s">
        <v>370</v>
      </c>
      <c r="F158" s="20" t="s">
        <v>370</v>
      </c>
      <c r="G158" s="20" t="s">
        <v>370</v>
      </c>
      <c r="H158" s="20" t="s">
        <v>370</v>
      </c>
      <c r="I158" s="20" t="s">
        <v>370</v>
      </c>
      <c r="J158" s="20" t="s">
        <v>370</v>
      </c>
      <c r="K158" s="20" t="s">
        <v>370</v>
      </c>
      <c r="L158" s="20" t="s">
        <v>370</v>
      </c>
      <c r="M158" s="20" t="s">
        <v>370</v>
      </c>
      <c r="N158" s="20" t="s">
        <v>370</v>
      </c>
      <c r="O158" s="2" t="s">
        <v>370</v>
      </c>
      <c r="P158" s="2" t="s">
        <v>370</v>
      </c>
      <c r="Q158" s="2"/>
      <c r="R158" s="2"/>
      <c r="S158" s="2"/>
      <c r="T158" s="2"/>
      <c r="U158" s="2"/>
      <c r="V158" s="2"/>
      <c r="W158" s="2"/>
      <c r="X158" s="2"/>
      <c r="Y158" s="2"/>
    </row>
    <row r="159" spans="1:25" s="1" customFormat="1" x14ac:dyDescent="0.25">
      <c r="A159" s="5" t="s">
        <v>10</v>
      </c>
      <c r="B159" s="4">
        <v>1060</v>
      </c>
      <c r="C159" s="19">
        <v>0.8547169811320755</v>
      </c>
      <c r="D159" s="19">
        <v>0.14528301886792452</v>
      </c>
      <c r="E159" s="20" t="s">
        <v>370</v>
      </c>
      <c r="F159" s="20" t="s">
        <v>370</v>
      </c>
      <c r="G159" s="20" t="s">
        <v>370</v>
      </c>
      <c r="H159" s="20" t="s">
        <v>370</v>
      </c>
      <c r="I159" s="20" t="s">
        <v>370</v>
      </c>
      <c r="J159" s="20" t="s">
        <v>370</v>
      </c>
      <c r="K159" s="20" t="s">
        <v>370</v>
      </c>
      <c r="L159" s="20" t="s">
        <v>370</v>
      </c>
      <c r="M159" s="20" t="s">
        <v>370</v>
      </c>
      <c r="N159" s="20" t="s">
        <v>370</v>
      </c>
      <c r="O159" s="2" t="s">
        <v>370</v>
      </c>
      <c r="P159" s="2" t="s">
        <v>370</v>
      </c>
    </row>
    <row r="160" spans="1:25" s="1" customFormat="1" x14ac:dyDescent="0.25">
      <c r="A160" s="5" t="s">
        <v>9</v>
      </c>
      <c r="B160" s="4">
        <v>559</v>
      </c>
      <c r="C160" s="19">
        <v>0.76207513416815742</v>
      </c>
      <c r="D160" s="19">
        <v>0.23792486583184258</v>
      </c>
      <c r="E160" s="20" t="s">
        <v>370</v>
      </c>
      <c r="F160" s="20" t="s">
        <v>370</v>
      </c>
      <c r="G160" s="20" t="s">
        <v>370</v>
      </c>
      <c r="H160" s="20" t="s">
        <v>370</v>
      </c>
      <c r="I160" s="20" t="s">
        <v>370</v>
      </c>
      <c r="J160" s="20" t="s">
        <v>370</v>
      </c>
      <c r="K160" s="20" t="s">
        <v>370</v>
      </c>
      <c r="L160" s="20" t="s">
        <v>370</v>
      </c>
      <c r="M160" s="20" t="s">
        <v>370</v>
      </c>
      <c r="N160" s="20" t="s">
        <v>370</v>
      </c>
      <c r="O160" s="2" t="s">
        <v>370</v>
      </c>
      <c r="P160" s="2" t="s">
        <v>370</v>
      </c>
    </row>
    <row r="161" spans="1:25" s="1" customFormat="1" x14ac:dyDescent="0.25">
      <c r="A161" s="5" t="s">
        <v>8</v>
      </c>
      <c r="B161" s="4">
        <v>536</v>
      </c>
      <c r="C161" s="19">
        <v>0.84888059701492535</v>
      </c>
      <c r="D161" s="19">
        <v>0.15111940298507462</v>
      </c>
      <c r="E161" s="20" t="s">
        <v>370</v>
      </c>
      <c r="F161" s="20" t="s">
        <v>370</v>
      </c>
      <c r="G161" s="20" t="s">
        <v>370</v>
      </c>
      <c r="H161" s="20" t="s">
        <v>370</v>
      </c>
      <c r="I161" s="20" t="s">
        <v>370</v>
      </c>
      <c r="J161" s="20" t="s">
        <v>370</v>
      </c>
      <c r="K161" s="20" t="s">
        <v>370</v>
      </c>
      <c r="L161" s="20" t="s">
        <v>370</v>
      </c>
      <c r="M161" s="20" t="s">
        <v>370</v>
      </c>
      <c r="N161" s="20" t="s">
        <v>370</v>
      </c>
      <c r="O161" s="2" t="s">
        <v>370</v>
      </c>
      <c r="P161" s="2" t="s">
        <v>370</v>
      </c>
    </row>
    <row r="162" spans="1:25" s="1" customFormat="1" x14ac:dyDescent="0.25">
      <c r="A162" s="5" t="s">
        <v>7</v>
      </c>
      <c r="B162" s="4">
        <v>343</v>
      </c>
      <c r="C162" s="19">
        <v>0.82215743440233235</v>
      </c>
      <c r="D162" s="19">
        <v>0.17784256559766765</v>
      </c>
      <c r="E162" s="20" t="s">
        <v>370</v>
      </c>
      <c r="F162" s="20" t="s">
        <v>370</v>
      </c>
      <c r="G162" s="20" t="s">
        <v>370</v>
      </c>
      <c r="H162" s="20" t="s">
        <v>370</v>
      </c>
      <c r="I162" s="20" t="s">
        <v>370</v>
      </c>
      <c r="J162" s="20" t="s">
        <v>370</v>
      </c>
      <c r="K162" s="20" t="s">
        <v>370</v>
      </c>
      <c r="L162" s="20" t="s">
        <v>370</v>
      </c>
      <c r="M162" s="20" t="s">
        <v>370</v>
      </c>
      <c r="N162" s="20" t="s">
        <v>370</v>
      </c>
      <c r="O162" s="2" t="s">
        <v>370</v>
      </c>
      <c r="P162" s="2" t="s">
        <v>370</v>
      </c>
    </row>
    <row r="163" spans="1:25" s="1" customFormat="1" x14ac:dyDescent="0.25">
      <c r="A163" s="5" t="s">
        <v>6</v>
      </c>
      <c r="B163" s="4">
        <v>454</v>
      </c>
      <c r="C163" s="19">
        <v>0.81718061674008813</v>
      </c>
      <c r="D163" s="19">
        <v>0.1828193832599119</v>
      </c>
      <c r="E163" s="20" t="s">
        <v>370</v>
      </c>
      <c r="F163" s="20" t="s">
        <v>370</v>
      </c>
      <c r="G163" s="20" t="s">
        <v>370</v>
      </c>
      <c r="H163" s="20" t="s">
        <v>370</v>
      </c>
      <c r="I163" s="20" t="s">
        <v>370</v>
      </c>
      <c r="J163" s="20" t="s">
        <v>370</v>
      </c>
      <c r="K163" s="20" t="s">
        <v>370</v>
      </c>
      <c r="L163" s="20" t="s">
        <v>370</v>
      </c>
      <c r="M163" s="20" t="s">
        <v>370</v>
      </c>
      <c r="N163" s="20" t="s">
        <v>370</v>
      </c>
      <c r="O163" s="2" t="s">
        <v>370</v>
      </c>
      <c r="P163" s="2" t="s">
        <v>370</v>
      </c>
    </row>
    <row r="164" spans="1:25" s="1" customFormat="1" x14ac:dyDescent="0.25">
      <c r="A164" s="5" t="s">
        <v>5</v>
      </c>
      <c r="B164" s="4">
        <v>1766</v>
      </c>
      <c r="C164" s="19">
        <v>0.86126840317100795</v>
      </c>
      <c r="D164" s="19">
        <v>0.13873159682899208</v>
      </c>
      <c r="E164" s="20" t="s">
        <v>370</v>
      </c>
      <c r="F164" s="20" t="s">
        <v>370</v>
      </c>
      <c r="G164" s="20" t="s">
        <v>370</v>
      </c>
      <c r="H164" s="20" t="s">
        <v>370</v>
      </c>
      <c r="I164" s="20" t="s">
        <v>370</v>
      </c>
      <c r="J164" s="20" t="s">
        <v>370</v>
      </c>
      <c r="K164" s="20" t="s">
        <v>370</v>
      </c>
      <c r="L164" s="20" t="s">
        <v>370</v>
      </c>
      <c r="M164" s="20" t="s">
        <v>370</v>
      </c>
      <c r="N164" s="20" t="s">
        <v>370</v>
      </c>
      <c r="O164" s="2" t="s">
        <v>370</v>
      </c>
      <c r="P164" s="2" t="s">
        <v>370</v>
      </c>
    </row>
    <row r="165" spans="1:25" s="1" customFormat="1" x14ac:dyDescent="0.25">
      <c r="A165" s="5" t="s">
        <v>4</v>
      </c>
      <c r="B165" s="4">
        <v>1116</v>
      </c>
      <c r="C165" s="19">
        <v>0.7768817204301075</v>
      </c>
      <c r="D165" s="19">
        <v>0.22311827956989247</v>
      </c>
      <c r="E165" s="20" t="s">
        <v>370</v>
      </c>
      <c r="F165" s="20" t="s">
        <v>370</v>
      </c>
      <c r="G165" s="20" t="s">
        <v>370</v>
      </c>
      <c r="H165" s="20" t="s">
        <v>370</v>
      </c>
      <c r="I165" s="20" t="s">
        <v>370</v>
      </c>
      <c r="J165" s="20" t="s">
        <v>370</v>
      </c>
      <c r="K165" s="20" t="s">
        <v>370</v>
      </c>
      <c r="L165" s="20" t="s">
        <v>370</v>
      </c>
      <c r="M165" s="20" t="s">
        <v>370</v>
      </c>
      <c r="N165" s="20" t="s">
        <v>370</v>
      </c>
      <c r="O165" s="2" t="s">
        <v>370</v>
      </c>
      <c r="P165" s="2" t="s">
        <v>370</v>
      </c>
    </row>
    <row r="166" spans="1:25" s="1" customFormat="1" x14ac:dyDescent="0.25">
      <c r="A166" s="5" t="s">
        <v>3</v>
      </c>
      <c r="B166" s="4">
        <v>706</v>
      </c>
      <c r="C166" s="19">
        <v>0.79036827195467418</v>
      </c>
      <c r="D166" s="19">
        <v>0.20963172804532579</v>
      </c>
      <c r="E166" s="20" t="s">
        <v>370</v>
      </c>
      <c r="F166" s="20" t="s">
        <v>370</v>
      </c>
      <c r="G166" s="20" t="s">
        <v>370</v>
      </c>
      <c r="H166" s="20" t="s">
        <v>370</v>
      </c>
      <c r="I166" s="20" t="s">
        <v>370</v>
      </c>
      <c r="J166" s="20" t="s">
        <v>370</v>
      </c>
      <c r="K166" s="20" t="s">
        <v>370</v>
      </c>
      <c r="L166" s="20" t="s">
        <v>370</v>
      </c>
      <c r="M166" s="20" t="s">
        <v>370</v>
      </c>
      <c r="N166" s="20" t="s">
        <v>370</v>
      </c>
      <c r="O166" s="2" t="s">
        <v>370</v>
      </c>
      <c r="P166" s="2" t="s">
        <v>370</v>
      </c>
    </row>
    <row r="167" spans="1:25" s="1" customFormat="1" x14ac:dyDescent="0.25">
      <c r="A167" s="5" t="s">
        <v>2</v>
      </c>
      <c r="B167" s="4">
        <v>1226</v>
      </c>
      <c r="C167" s="19">
        <v>0.82707993474714514</v>
      </c>
      <c r="D167" s="19">
        <v>0.1729200652528548</v>
      </c>
      <c r="E167" s="20" t="s">
        <v>370</v>
      </c>
      <c r="F167" s="20" t="s">
        <v>370</v>
      </c>
      <c r="G167" s="20" t="s">
        <v>370</v>
      </c>
      <c r="H167" s="20" t="s">
        <v>370</v>
      </c>
      <c r="I167" s="20" t="s">
        <v>370</v>
      </c>
      <c r="J167" s="20" t="s">
        <v>370</v>
      </c>
      <c r="K167" s="20" t="s">
        <v>370</v>
      </c>
      <c r="L167" s="20" t="s">
        <v>370</v>
      </c>
      <c r="M167" s="20" t="s">
        <v>370</v>
      </c>
      <c r="N167" s="20" t="s">
        <v>370</v>
      </c>
      <c r="O167" s="2" t="s">
        <v>370</v>
      </c>
      <c r="P167" s="2" t="s">
        <v>370</v>
      </c>
    </row>
    <row r="168" spans="1:25" s="1" customFormat="1" x14ac:dyDescent="0.25">
      <c r="A168" s="5" t="s">
        <v>1</v>
      </c>
      <c r="B168" s="4">
        <v>378</v>
      </c>
      <c r="C168" s="19">
        <v>0.82010582010582012</v>
      </c>
      <c r="D168" s="19">
        <v>0.17989417989417988</v>
      </c>
      <c r="E168" s="20" t="s">
        <v>370</v>
      </c>
      <c r="F168" s="20" t="s">
        <v>370</v>
      </c>
      <c r="G168" s="20" t="s">
        <v>370</v>
      </c>
      <c r="H168" s="20" t="s">
        <v>370</v>
      </c>
      <c r="I168" s="20" t="s">
        <v>370</v>
      </c>
      <c r="J168" s="20" t="s">
        <v>370</v>
      </c>
      <c r="K168" s="20" t="s">
        <v>370</v>
      </c>
      <c r="L168" s="20" t="s">
        <v>370</v>
      </c>
      <c r="M168" s="20" t="s">
        <v>370</v>
      </c>
      <c r="N168" s="20" t="s">
        <v>370</v>
      </c>
      <c r="O168" s="2" t="s">
        <v>370</v>
      </c>
      <c r="P168" s="2" t="s">
        <v>370</v>
      </c>
    </row>
    <row r="169" spans="1:25" s="1" customFormat="1" x14ac:dyDescent="0.25">
      <c r="A169" s="5" t="s">
        <v>0</v>
      </c>
      <c r="B169" s="4">
        <v>607</v>
      </c>
      <c r="C169" s="19">
        <v>0.87973640856672153</v>
      </c>
      <c r="D169" s="19">
        <v>0.12026359143327842</v>
      </c>
      <c r="E169" s="20" t="s">
        <v>370</v>
      </c>
      <c r="F169" s="20" t="s">
        <v>370</v>
      </c>
      <c r="G169" s="20" t="s">
        <v>370</v>
      </c>
      <c r="H169" s="20" t="s">
        <v>370</v>
      </c>
      <c r="I169" s="20" t="s">
        <v>370</v>
      </c>
      <c r="J169" s="20" t="s">
        <v>370</v>
      </c>
      <c r="K169" s="20" t="s">
        <v>370</v>
      </c>
      <c r="L169" s="20" t="s">
        <v>370</v>
      </c>
      <c r="M169" s="20" t="s">
        <v>370</v>
      </c>
      <c r="N169" s="20" t="s">
        <v>370</v>
      </c>
      <c r="O169" s="2" t="s">
        <v>370</v>
      </c>
      <c r="P169" s="2" t="s">
        <v>370</v>
      </c>
    </row>
    <row r="170" spans="1:25" s="1" customFormat="1" x14ac:dyDescent="0.25">
      <c r="C170" s="18"/>
      <c r="D170" s="18"/>
      <c r="E170" s="18"/>
      <c r="F170" s="18"/>
      <c r="G170" s="18"/>
      <c r="H170" s="18"/>
      <c r="I170" s="18"/>
      <c r="J170" s="18"/>
      <c r="K170" s="18"/>
      <c r="L170" s="18"/>
      <c r="M170" s="18"/>
      <c r="N170" s="18"/>
    </row>
    <row r="171" spans="1:25" s="1" customFormat="1" x14ac:dyDescent="0.25">
      <c r="A171" s="1" t="s">
        <v>415</v>
      </c>
      <c r="C171" s="18"/>
      <c r="D171" s="18"/>
      <c r="E171" s="18"/>
      <c r="F171" s="18"/>
      <c r="G171" s="18"/>
      <c r="H171" s="18"/>
      <c r="I171" s="18"/>
      <c r="J171" s="18"/>
      <c r="K171" s="18"/>
      <c r="L171" s="18"/>
      <c r="M171" s="18"/>
      <c r="N171" s="18"/>
    </row>
    <row r="172" spans="1:25" s="1" customFormat="1" x14ac:dyDescent="0.25">
      <c r="C172" s="18"/>
      <c r="D172" s="18"/>
      <c r="E172" s="18"/>
      <c r="F172" s="18"/>
      <c r="G172" s="18"/>
      <c r="H172" s="18"/>
      <c r="I172" s="18"/>
      <c r="J172" s="18"/>
      <c r="K172" s="18"/>
      <c r="L172" s="18"/>
      <c r="M172" s="18"/>
      <c r="N172" s="18"/>
    </row>
    <row r="173" spans="1:25" s="1" customFormat="1" x14ac:dyDescent="0.25">
      <c r="A173" s="7" t="s">
        <v>16</v>
      </c>
      <c r="B173" s="7" t="s">
        <v>15</v>
      </c>
      <c r="C173" s="10" t="s">
        <v>416</v>
      </c>
      <c r="D173" s="10" t="s">
        <v>417</v>
      </c>
      <c r="E173" s="10" t="s">
        <v>418</v>
      </c>
      <c r="F173" s="10" t="s">
        <v>419</v>
      </c>
      <c r="G173" s="10" t="s">
        <v>420</v>
      </c>
      <c r="H173" s="10" t="s">
        <v>421</v>
      </c>
      <c r="I173" s="9"/>
      <c r="J173" s="9"/>
      <c r="K173" s="9"/>
      <c r="L173" s="9"/>
      <c r="M173" s="9"/>
      <c r="N173" s="9"/>
      <c r="O173" s="8"/>
      <c r="P173" s="8"/>
      <c r="Q173" s="8"/>
      <c r="R173" s="8"/>
      <c r="S173" s="8"/>
      <c r="T173" s="8"/>
      <c r="U173" s="8"/>
      <c r="V173" s="8"/>
      <c r="W173" s="8"/>
      <c r="X173" s="8"/>
      <c r="Y173" s="8"/>
    </row>
    <row r="174" spans="1:25" s="1" customFormat="1" x14ac:dyDescent="0.25">
      <c r="A174" s="6" t="s">
        <v>11</v>
      </c>
      <c r="B174" s="4">
        <v>2339</v>
      </c>
      <c r="C174" s="19">
        <v>0.20906370243693886</v>
      </c>
      <c r="D174" s="19">
        <v>6.5412569474134249E-2</v>
      </c>
      <c r="E174" s="19">
        <v>0.24497648567764002</v>
      </c>
      <c r="F174" s="19">
        <v>3.5057716973065416E-2</v>
      </c>
      <c r="G174" s="19">
        <v>7.0115433946130831E-2</v>
      </c>
      <c r="H174" s="19">
        <v>0.37537409149209061</v>
      </c>
      <c r="I174" s="20" t="s">
        <v>370</v>
      </c>
      <c r="J174" s="20" t="s">
        <v>370</v>
      </c>
      <c r="K174" s="20" t="s">
        <v>370</v>
      </c>
      <c r="L174" s="20" t="s">
        <v>370</v>
      </c>
      <c r="M174" s="20" t="s">
        <v>370</v>
      </c>
      <c r="N174" s="20" t="s">
        <v>370</v>
      </c>
      <c r="O174" s="2" t="s">
        <v>370</v>
      </c>
      <c r="P174" s="2" t="s">
        <v>370</v>
      </c>
      <c r="Q174" s="2"/>
      <c r="R174" s="2"/>
      <c r="S174" s="2"/>
      <c r="T174" s="2"/>
      <c r="U174" s="2"/>
      <c r="V174" s="2"/>
      <c r="W174" s="2"/>
      <c r="X174" s="2"/>
      <c r="Y174" s="2"/>
    </row>
    <row r="175" spans="1:25" s="1" customFormat="1" x14ac:dyDescent="0.25">
      <c r="A175" s="5" t="s">
        <v>10</v>
      </c>
      <c r="B175" s="4">
        <v>884</v>
      </c>
      <c r="C175" s="19">
        <v>0.19230769230769232</v>
      </c>
      <c r="D175" s="19">
        <v>8.031674208144797E-2</v>
      </c>
      <c r="E175" s="19">
        <v>0.27262443438914025</v>
      </c>
      <c r="F175" s="19">
        <v>4.1855203619909499E-2</v>
      </c>
      <c r="G175" s="19">
        <v>6.4479638009049781E-2</v>
      </c>
      <c r="H175" s="19">
        <v>0.34841628959276016</v>
      </c>
      <c r="I175" s="20" t="s">
        <v>370</v>
      </c>
      <c r="J175" s="20" t="s">
        <v>370</v>
      </c>
      <c r="K175" s="20" t="s">
        <v>370</v>
      </c>
      <c r="L175" s="20" t="s">
        <v>370</v>
      </c>
      <c r="M175" s="20" t="s">
        <v>370</v>
      </c>
      <c r="N175" s="20" t="s">
        <v>370</v>
      </c>
      <c r="O175" s="2" t="s">
        <v>370</v>
      </c>
      <c r="P175" s="2" t="s">
        <v>370</v>
      </c>
      <c r="Q175" s="2"/>
      <c r="R175" s="2"/>
      <c r="S175" s="2"/>
      <c r="T175" s="2"/>
    </row>
    <row r="176" spans="1:25" s="1" customFormat="1" x14ac:dyDescent="0.25">
      <c r="A176" s="5" t="s">
        <v>9</v>
      </c>
      <c r="B176" s="4">
        <v>403</v>
      </c>
      <c r="C176" s="19">
        <v>0.22332506203473945</v>
      </c>
      <c r="D176" s="19">
        <v>5.9553349875930521E-2</v>
      </c>
      <c r="E176" s="19">
        <v>0.26799007444168732</v>
      </c>
      <c r="F176" s="19">
        <v>2.9776674937965261E-2</v>
      </c>
      <c r="G176" s="19">
        <v>7.1960297766749379E-2</v>
      </c>
      <c r="H176" s="19">
        <v>0.34739454094292804</v>
      </c>
      <c r="I176" s="20" t="s">
        <v>370</v>
      </c>
      <c r="J176" s="20" t="s">
        <v>370</v>
      </c>
      <c r="K176" s="20" t="s">
        <v>370</v>
      </c>
      <c r="L176" s="20" t="s">
        <v>370</v>
      </c>
      <c r="M176" s="20" t="s">
        <v>370</v>
      </c>
      <c r="N176" s="20" t="s">
        <v>370</v>
      </c>
      <c r="O176" s="2" t="s">
        <v>370</v>
      </c>
      <c r="P176" s="2" t="s">
        <v>370</v>
      </c>
      <c r="Q176" s="2"/>
      <c r="R176" s="2"/>
      <c r="S176" s="2"/>
      <c r="T176" s="2"/>
    </row>
    <row r="177" spans="1:25" s="1" customFormat="1" x14ac:dyDescent="0.25">
      <c r="A177" s="5" t="s">
        <v>8</v>
      </c>
      <c r="B177" s="4">
        <v>432</v>
      </c>
      <c r="C177" s="19">
        <v>0.22453703703703703</v>
      </c>
      <c r="D177" s="19">
        <v>4.8611111111111112E-2</v>
      </c>
      <c r="E177" s="19">
        <v>0.20370370370370369</v>
      </c>
      <c r="F177" s="19">
        <v>2.3148148148148147E-2</v>
      </c>
      <c r="G177" s="19">
        <v>6.25E-2</v>
      </c>
      <c r="H177" s="19">
        <v>0.4375</v>
      </c>
      <c r="I177" s="20" t="s">
        <v>370</v>
      </c>
      <c r="J177" s="20" t="s">
        <v>370</v>
      </c>
      <c r="K177" s="20" t="s">
        <v>370</v>
      </c>
      <c r="L177" s="20" t="s">
        <v>370</v>
      </c>
      <c r="M177" s="20" t="s">
        <v>370</v>
      </c>
      <c r="N177" s="20" t="s">
        <v>370</v>
      </c>
      <c r="O177" s="2" t="s">
        <v>370</v>
      </c>
      <c r="P177" s="2" t="s">
        <v>370</v>
      </c>
      <c r="Q177" s="2"/>
      <c r="R177" s="2"/>
      <c r="S177" s="2"/>
      <c r="T177" s="2"/>
    </row>
    <row r="178" spans="1:25" s="1" customFormat="1" x14ac:dyDescent="0.25">
      <c r="A178" s="5" t="s">
        <v>7</v>
      </c>
      <c r="B178" s="4">
        <v>274</v>
      </c>
      <c r="C178" s="19">
        <v>0.21897810218978103</v>
      </c>
      <c r="D178" s="19">
        <v>7.2992700729927001E-2</v>
      </c>
      <c r="E178" s="19">
        <v>0.21897810218978103</v>
      </c>
      <c r="F178" s="19">
        <v>1.824817518248175E-2</v>
      </c>
      <c r="G178" s="19">
        <v>8.3941605839416053E-2</v>
      </c>
      <c r="H178" s="19">
        <v>0.38686131386861317</v>
      </c>
      <c r="I178" s="20" t="s">
        <v>370</v>
      </c>
      <c r="J178" s="20" t="s">
        <v>370</v>
      </c>
      <c r="K178" s="20" t="s">
        <v>370</v>
      </c>
      <c r="L178" s="20" t="s">
        <v>370</v>
      </c>
      <c r="M178" s="20" t="s">
        <v>370</v>
      </c>
      <c r="N178" s="20" t="s">
        <v>370</v>
      </c>
      <c r="O178" s="2" t="s">
        <v>370</v>
      </c>
      <c r="P178" s="2" t="s">
        <v>370</v>
      </c>
      <c r="Q178" s="2"/>
      <c r="R178" s="2"/>
      <c r="S178" s="2"/>
      <c r="T178" s="2"/>
    </row>
    <row r="179" spans="1:25" s="1" customFormat="1" x14ac:dyDescent="0.25">
      <c r="A179" s="5" t="s">
        <v>6</v>
      </c>
      <c r="B179" s="4">
        <v>346</v>
      </c>
      <c r="C179" s="19">
        <v>0.20809248554913296</v>
      </c>
      <c r="D179" s="19">
        <v>4.9132947976878616E-2</v>
      </c>
      <c r="E179" s="19">
        <v>0.21965317919075145</v>
      </c>
      <c r="F179" s="19">
        <v>5.2023121387283239E-2</v>
      </c>
      <c r="G179" s="19">
        <v>8.0924855491329481E-2</v>
      </c>
      <c r="H179" s="19">
        <v>0.39017341040462428</v>
      </c>
      <c r="I179" s="20" t="s">
        <v>370</v>
      </c>
      <c r="J179" s="20" t="s">
        <v>370</v>
      </c>
      <c r="K179" s="20" t="s">
        <v>370</v>
      </c>
      <c r="L179" s="20" t="s">
        <v>370</v>
      </c>
      <c r="M179" s="20" t="s">
        <v>370</v>
      </c>
      <c r="N179" s="20" t="s">
        <v>370</v>
      </c>
      <c r="O179" s="2" t="s">
        <v>370</v>
      </c>
      <c r="P179" s="2" t="s">
        <v>370</v>
      </c>
      <c r="Q179" s="2"/>
      <c r="R179" s="2"/>
      <c r="S179" s="2"/>
      <c r="T179" s="2"/>
    </row>
    <row r="180" spans="1:25" s="1" customFormat="1" x14ac:dyDescent="0.25">
      <c r="A180" s="5" t="s">
        <v>5</v>
      </c>
      <c r="B180" s="4">
        <v>1457</v>
      </c>
      <c r="C180" s="19">
        <v>0.17913520933424845</v>
      </c>
      <c r="D180" s="19">
        <v>8.0988332189430343E-2</v>
      </c>
      <c r="E180" s="19">
        <v>0.27316403568977349</v>
      </c>
      <c r="F180" s="19">
        <v>4.2553191489361701E-2</v>
      </c>
      <c r="G180" s="19">
        <v>7.8242964996568284E-2</v>
      </c>
      <c r="H180" s="19">
        <v>0.34591626630061773</v>
      </c>
      <c r="I180" s="20" t="s">
        <v>370</v>
      </c>
      <c r="J180" s="20" t="s">
        <v>370</v>
      </c>
      <c r="K180" s="20" t="s">
        <v>370</v>
      </c>
      <c r="L180" s="20" t="s">
        <v>370</v>
      </c>
      <c r="M180" s="20" t="s">
        <v>370</v>
      </c>
      <c r="N180" s="20" t="s">
        <v>370</v>
      </c>
      <c r="O180" s="2" t="s">
        <v>370</v>
      </c>
      <c r="P180" s="2" t="s">
        <v>370</v>
      </c>
      <c r="Q180" s="2"/>
      <c r="R180" s="2"/>
      <c r="S180" s="2"/>
      <c r="T180" s="2"/>
    </row>
    <row r="181" spans="1:25" s="1" customFormat="1" x14ac:dyDescent="0.25">
      <c r="A181" s="5" t="s">
        <v>4</v>
      </c>
      <c r="B181" s="4">
        <v>837</v>
      </c>
      <c r="C181" s="19">
        <v>0.24850657108721624</v>
      </c>
      <c r="D181" s="19">
        <v>3.8231780167264036E-2</v>
      </c>
      <c r="E181" s="19">
        <v>0.1959378733572282</v>
      </c>
      <c r="F181" s="19">
        <v>2.2700119474313024E-2</v>
      </c>
      <c r="G181" s="19">
        <v>5.7347670250896057E-2</v>
      </c>
      <c r="H181" s="19">
        <v>0.43727598566308246</v>
      </c>
      <c r="I181" s="20" t="s">
        <v>370</v>
      </c>
      <c r="J181" s="20" t="s">
        <v>370</v>
      </c>
      <c r="K181" s="20" t="s">
        <v>370</v>
      </c>
      <c r="L181" s="20" t="s">
        <v>370</v>
      </c>
      <c r="M181" s="20" t="s">
        <v>370</v>
      </c>
      <c r="N181" s="20" t="s">
        <v>370</v>
      </c>
      <c r="O181" s="2" t="s">
        <v>370</v>
      </c>
      <c r="P181" s="2" t="s">
        <v>370</v>
      </c>
      <c r="Q181" s="2"/>
      <c r="R181" s="2"/>
      <c r="S181" s="2"/>
      <c r="T181" s="2"/>
    </row>
    <row r="182" spans="1:25" s="1" customFormat="1" x14ac:dyDescent="0.25">
      <c r="A182" s="5" t="s">
        <v>3</v>
      </c>
      <c r="B182" s="4">
        <v>529</v>
      </c>
      <c r="C182" s="19">
        <v>0.28922495274102078</v>
      </c>
      <c r="D182" s="19">
        <v>5.4820415879017016E-2</v>
      </c>
      <c r="E182" s="19">
        <v>0.20415879017013233</v>
      </c>
      <c r="F182" s="19">
        <v>3.5916824196597356E-2</v>
      </c>
      <c r="G182" s="19">
        <v>5.2930056710775046E-2</v>
      </c>
      <c r="H182" s="19">
        <v>0.36294896030245749</v>
      </c>
      <c r="I182" s="20" t="s">
        <v>370</v>
      </c>
      <c r="J182" s="20" t="s">
        <v>370</v>
      </c>
      <c r="K182" s="20" t="s">
        <v>370</v>
      </c>
      <c r="L182" s="20" t="s">
        <v>370</v>
      </c>
      <c r="M182" s="20" t="s">
        <v>370</v>
      </c>
      <c r="N182" s="20" t="s">
        <v>370</v>
      </c>
      <c r="O182" s="2" t="s">
        <v>370</v>
      </c>
      <c r="P182" s="2" t="s">
        <v>370</v>
      </c>
      <c r="Q182" s="2"/>
      <c r="R182" s="2"/>
      <c r="S182" s="2"/>
      <c r="T182" s="2"/>
    </row>
    <row r="183" spans="1:25" s="1" customFormat="1" x14ac:dyDescent="0.25">
      <c r="A183" s="5" t="s">
        <v>2</v>
      </c>
      <c r="B183" s="4">
        <v>976</v>
      </c>
      <c r="C183" s="19">
        <v>0.21926229508196721</v>
      </c>
      <c r="D183" s="19">
        <v>6.8647540983606564E-2</v>
      </c>
      <c r="E183" s="19">
        <v>0.23053278688524589</v>
      </c>
      <c r="F183" s="19">
        <v>3.3811475409836068E-2</v>
      </c>
      <c r="G183" s="19">
        <v>7.4795081967213115E-2</v>
      </c>
      <c r="H183" s="19">
        <v>0.37295081967213117</v>
      </c>
      <c r="I183" s="20" t="s">
        <v>370</v>
      </c>
      <c r="J183" s="20" t="s">
        <v>370</v>
      </c>
      <c r="K183" s="20" t="s">
        <v>370</v>
      </c>
      <c r="L183" s="20" t="s">
        <v>370</v>
      </c>
      <c r="M183" s="20" t="s">
        <v>370</v>
      </c>
      <c r="N183" s="20" t="s">
        <v>370</v>
      </c>
      <c r="O183" s="2" t="s">
        <v>370</v>
      </c>
      <c r="P183" s="2" t="s">
        <v>370</v>
      </c>
      <c r="Q183" s="2"/>
      <c r="R183" s="2"/>
      <c r="S183" s="2"/>
      <c r="T183" s="2"/>
    </row>
    <row r="184" spans="1:25" s="1" customFormat="1" x14ac:dyDescent="0.25">
      <c r="A184" s="5" t="s">
        <v>1</v>
      </c>
      <c r="B184" s="4">
        <v>294</v>
      </c>
      <c r="C184" s="19">
        <v>0.14625850340136054</v>
      </c>
      <c r="D184" s="19">
        <v>7.8231292517006806E-2</v>
      </c>
      <c r="E184" s="19">
        <v>0.24149659863945577</v>
      </c>
      <c r="F184" s="19">
        <v>3.4013605442176874E-2</v>
      </c>
      <c r="G184" s="19">
        <v>8.5034013605442174E-2</v>
      </c>
      <c r="H184" s="19">
        <v>0.41496598639455784</v>
      </c>
      <c r="I184" s="20" t="s">
        <v>370</v>
      </c>
      <c r="J184" s="20" t="s">
        <v>370</v>
      </c>
      <c r="K184" s="20" t="s">
        <v>370</v>
      </c>
      <c r="L184" s="20" t="s">
        <v>370</v>
      </c>
      <c r="M184" s="20" t="s">
        <v>370</v>
      </c>
      <c r="N184" s="20" t="s">
        <v>370</v>
      </c>
      <c r="O184" s="2" t="s">
        <v>370</v>
      </c>
      <c r="P184" s="2" t="s">
        <v>370</v>
      </c>
      <c r="Q184" s="2"/>
      <c r="R184" s="2"/>
      <c r="S184" s="2"/>
      <c r="T184" s="2"/>
    </row>
    <row r="185" spans="1:25" s="1" customFormat="1" x14ac:dyDescent="0.25">
      <c r="A185" s="5" t="s">
        <v>0</v>
      </c>
      <c r="B185" s="4">
        <v>518</v>
      </c>
      <c r="C185" s="19">
        <v>0.138996138996139</v>
      </c>
      <c r="D185" s="19">
        <v>6.5637065637065631E-2</v>
      </c>
      <c r="E185" s="19">
        <v>0.31853281853281851</v>
      </c>
      <c r="F185" s="19">
        <v>3.8610038610038609E-2</v>
      </c>
      <c r="G185" s="19">
        <v>7.1428571428571425E-2</v>
      </c>
      <c r="H185" s="19">
        <v>0.36679536679536678</v>
      </c>
      <c r="I185" s="20" t="s">
        <v>370</v>
      </c>
      <c r="J185" s="20" t="s">
        <v>370</v>
      </c>
      <c r="K185" s="20" t="s">
        <v>370</v>
      </c>
      <c r="L185" s="20" t="s">
        <v>370</v>
      </c>
      <c r="M185" s="20" t="s">
        <v>370</v>
      </c>
      <c r="N185" s="20" t="s">
        <v>370</v>
      </c>
      <c r="O185" s="2" t="s">
        <v>370</v>
      </c>
      <c r="P185" s="2" t="s">
        <v>370</v>
      </c>
      <c r="Q185" s="2"/>
      <c r="R185" s="2"/>
      <c r="S185" s="2"/>
      <c r="T185" s="2"/>
    </row>
    <row r="186" spans="1:25" s="1" customFormat="1" x14ac:dyDescent="0.25">
      <c r="C186" s="18"/>
      <c r="D186" s="18"/>
      <c r="E186" s="18"/>
      <c r="F186" s="18"/>
      <c r="G186" s="18"/>
      <c r="H186" s="18"/>
      <c r="I186" s="18"/>
      <c r="J186" s="18"/>
      <c r="K186" s="18"/>
      <c r="L186" s="18"/>
      <c r="M186" s="18"/>
      <c r="N186" s="18"/>
    </row>
    <row r="187" spans="1:25" s="1" customFormat="1" x14ac:dyDescent="0.25">
      <c r="A187" s="1" t="s">
        <v>422</v>
      </c>
      <c r="C187" s="18"/>
      <c r="D187" s="18"/>
      <c r="E187" s="18"/>
      <c r="F187" s="18"/>
      <c r="G187" s="18"/>
      <c r="H187" s="18"/>
      <c r="I187" s="18"/>
      <c r="J187" s="18"/>
      <c r="K187" s="18"/>
      <c r="L187" s="18"/>
      <c r="M187" s="18"/>
      <c r="N187" s="18"/>
    </row>
    <row r="188" spans="1:25" s="1" customFormat="1" x14ac:dyDescent="0.25">
      <c r="C188" s="18"/>
      <c r="D188" s="18"/>
      <c r="E188" s="18"/>
      <c r="F188" s="18"/>
      <c r="G188" s="18"/>
      <c r="H188" s="18"/>
      <c r="I188" s="18"/>
      <c r="J188" s="18"/>
      <c r="K188" s="18"/>
      <c r="L188" s="18"/>
      <c r="M188" s="18"/>
      <c r="N188" s="18"/>
    </row>
    <row r="189" spans="1:25" s="1" customFormat="1" x14ac:dyDescent="0.25">
      <c r="A189" s="7" t="s">
        <v>16</v>
      </c>
      <c r="B189" s="7" t="s">
        <v>15</v>
      </c>
      <c r="C189" s="34">
        <v>0.01</v>
      </c>
      <c r="D189" s="34">
        <v>0.02</v>
      </c>
      <c r="E189" s="34">
        <v>0.03</v>
      </c>
      <c r="F189" s="34">
        <v>0.04</v>
      </c>
      <c r="G189" s="34">
        <v>0.05</v>
      </c>
      <c r="H189" s="34">
        <v>0.06</v>
      </c>
      <c r="I189" s="10" t="s">
        <v>423</v>
      </c>
      <c r="J189" s="9"/>
      <c r="K189" s="9"/>
      <c r="L189" s="9"/>
      <c r="M189" s="9"/>
      <c r="N189" s="9"/>
      <c r="O189" s="8"/>
      <c r="P189" s="8"/>
      <c r="Q189" s="8"/>
      <c r="R189" s="8"/>
      <c r="S189" s="8"/>
      <c r="T189" s="8"/>
      <c r="U189" s="8"/>
      <c r="V189" s="8"/>
      <c r="W189" s="8"/>
      <c r="X189" s="8"/>
      <c r="Y189" s="8"/>
    </row>
    <row r="190" spans="1:25" s="1" customFormat="1" x14ac:dyDescent="0.25">
      <c r="A190" s="6" t="s">
        <v>11</v>
      </c>
      <c r="B190" s="4">
        <v>2353</v>
      </c>
      <c r="C190" s="19">
        <v>2.3374415639609011E-2</v>
      </c>
      <c r="D190" s="19">
        <v>4.7598810029749257E-2</v>
      </c>
      <c r="E190" s="19">
        <v>0.14534636634084147</v>
      </c>
      <c r="F190" s="19">
        <v>0.27751806204844881</v>
      </c>
      <c r="G190" s="19">
        <v>0.17594560135996601</v>
      </c>
      <c r="H190" s="19">
        <v>0.22524436889077773</v>
      </c>
      <c r="I190" s="19">
        <v>0.10497237569060773</v>
      </c>
      <c r="J190" s="20" t="s">
        <v>370</v>
      </c>
      <c r="K190" s="20" t="s">
        <v>370</v>
      </c>
      <c r="L190" s="20" t="s">
        <v>370</v>
      </c>
      <c r="M190" s="20" t="s">
        <v>370</v>
      </c>
      <c r="N190" s="20" t="s">
        <v>370</v>
      </c>
      <c r="O190" s="2" t="s">
        <v>370</v>
      </c>
      <c r="P190" s="2" t="s">
        <v>370</v>
      </c>
      <c r="Q190" s="2"/>
      <c r="R190" s="2"/>
      <c r="S190" s="2"/>
      <c r="T190" s="2"/>
      <c r="U190" s="2"/>
      <c r="V190" s="2"/>
      <c r="W190" s="2"/>
      <c r="X190" s="2"/>
      <c r="Y190" s="2"/>
    </row>
    <row r="191" spans="1:25" s="1" customFormat="1" x14ac:dyDescent="0.25">
      <c r="A191" s="5" t="s">
        <v>10</v>
      </c>
      <c r="B191" s="4">
        <v>884</v>
      </c>
      <c r="C191" s="19">
        <v>2.6018099547511313E-2</v>
      </c>
      <c r="D191" s="19">
        <v>4.2986425339366516E-2</v>
      </c>
      <c r="E191" s="19">
        <v>0.14932126696832579</v>
      </c>
      <c r="F191" s="19">
        <v>0.2839366515837104</v>
      </c>
      <c r="G191" s="19">
        <v>0.1595022624434389</v>
      </c>
      <c r="H191" s="19">
        <v>0.23981900452488689</v>
      </c>
      <c r="I191" s="19">
        <v>9.8416289592760178E-2</v>
      </c>
      <c r="J191" s="20" t="s">
        <v>370</v>
      </c>
      <c r="K191" s="20" t="s">
        <v>370</v>
      </c>
      <c r="L191" s="20" t="s">
        <v>370</v>
      </c>
      <c r="M191" s="20" t="s">
        <v>370</v>
      </c>
      <c r="N191" s="20" t="s">
        <v>370</v>
      </c>
      <c r="O191" s="2" t="s">
        <v>370</v>
      </c>
      <c r="P191" s="2" t="s">
        <v>370</v>
      </c>
      <c r="Q191" s="2"/>
      <c r="R191" s="2"/>
      <c r="S191" s="2"/>
      <c r="T191" s="2"/>
      <c r="U191" s="2"/>
    </row>
    <row r="192" spans="1:25" s="1" customFormat="1" x14ac:dyDescent="0.25">
      <c r="A192" s="5" t="s">
        <v>9</v>
      </c>
      <c r="B192" s="4">
        <v>406</v>
      </c>
      <c r="C192" s="19">
        <v>2.4630541871921183E-2</v>
      </c>
      <c r="D192" s="19">
        <v>4.1871921182266007E-2</v>
      </c>
      <c r="E192" s="19">
        <v>0.16009852216748768</v>
      </c>
      <c r="F192" s="19">
        <v>0.25615763546798032</v>
      </c>
      <c r="G192" s="19">
        <v>0.19950738916256158</v>
      </c>
      <c r="H192" s="19">
        <v>0.19950738916256158</v>
      </c>
      <c r="I192" s="19">
        <v>0.11822660098522167</v>
      </c>
      <c r="J192" s="20" t="s">
        <v>370</v>
      </c>
      <c r="K192" s="20" t="s">
        <v>370</v>
      </c>
      <c r="L192" s="20" t="s">
        <v>370</v>
      </c>
      <c r="M192" s="20" t="s">
        <v>370</v>
      </c>
      <c r="N192" s="20" t="s">
        <v>370</v>
      </c>
      <c r="O192" s="2" t="s">
        <v>370</v>
      </c>
      <c r="P192" s="2" t="s">
        <v>370</v>
      </c>
      <c r="Q192" s="2"/>
      <c r="R192" s="2"/>
      <c r="S192" s="2"/>
      <c r="T192" s="2"/>
      <c r="U192" s="2"/>
    </row>
    <row r="193" spans="1:25" s="1" customFormat="1" x14ac:dyDescent="0.25">
      <c r="A193" s="5" t="s">
        <v>8</v>
      </c>
      <c r="B193" s="4">
        <v>437</v>
      </c>
      <c r="C193" s="19">
        <v>3.4324942791762014E-2</v>
      </c>
      <c r="D193" s="19">
        <v>5.0343249427917618E-2</v>
      </c>
      <c r="E193" s="19">
        <v>0.11212814645308924</v>
      </c>
      <c r="F193" s="19">
        <v>0.30434782608695654</v>
      </c>
      <c r="G193" s="19">
        <v>0.16247139588100687</v>
      </c>
      <c r="H193" s="19">
        <v>0.22425629290617849</v>
      </c>
      <c r="I193" s="19">
        <v>0.11212814645308924</v>
      </c>
      <c r="J193" s="20" t="s">
        <v>370</v>
      </c>
      <c r="K193" s="20" t="s">
        <v>370</v>
      </c>
      <c r="L193" s="20" t="s">
        <v>370</v>
      </c>
      <c r="M193" s="20" t="s">
        <v>370</v>
      </c>
      <c r="N193" s="20" t="s">
        <v>370</v>
      </c>
      <c r="O193" s="2" t="s">
        <v>370</v>
      </c>
      <c r="P193" s="2" t="s">
        <v>370</v>
      </c>
      <c r="Q193" s="2"/>
      <c r="R193" s="2"/>
      <c r="S193" s="2"/>
      <c r="T193" s="2"/>
      <c r="U193" s="2"/>
    </row>
    <row r="194" spans="1:25" s="1" customFormat="1" x14ac:dyDescent="0.25">
      <c r="A194" s="5" t="s">
        <v>7</v>
      </c>
      <c r="B194" s="4">
        <v>277</v>
      </c>
      <c r="C194" s="19">
        <v>1.444043321299639E-2</v>
      </c>
      <c r="D194" s="19">
        <v>5.4151624548736461E-2</v>
      </c>
      <c r="E194" s="19">
        <v>0.13718411552346571</v>
      </c>
      <c r="F194" s="19">
        <v>0.26714801444043323</v>
      </c>
      <c r="G194" s="19">
        <v>0.14801444043321299</v>
      </c>
      <c r="H194" s="19">
        <v>0.2851985559566787</v>
      </c>
      <c r="I194" s="19">
        <v>9.3862815884476536E-2</v>
      </c>
      <c r="J194" s="20" t="s">
        <v>370</v>
      </c>
      <c r="K194" s="20" t="s">
        <v>370</v>
      </c>
      <c r="L194" s="20" t="s">
        <v>370</v>
      </c>
      <c r="M194" s="20" t="s">
        <v>370</v>
      </c>
      <c r="N194" s="20" t="s">
        <v>370</v>
      </c>
      <c r="O194" s="2" t="s">
        <v>370</v>
      </c>
      <c r="P194" s="2" t="s">
        <v>370</v>
      </c>
      <c r="Q194" s="2"/>
      <c r="R194" s="2"/>
      <c r="S194" s="2"/>
      <c r="T194" s="2"/>
      <c r="U194" s="2"/>
    </row>
    <row r="195" spans="1:25" s="1" customFormat="1" x14ac:dyDescent="0.25">
      <c r="A195" s="5" t="s">
        <v>6</v>
      </c>
      <c r="B195" s="4">
        <v>349</v>
      </c>
      <c r="C195" s="19">
        <v>8.5959885386819486E-3</v>
      </c>
      <c r="D195" s="19">
        <v>5.730659025787966E-2</v>
      </c>
      <c r="E195" s="19">
        <v>0.166189111747851</v>
      </c>
      <c r="F195" s="19">
        <v>0.26074498567335241</v>
      </c>
      <c r="G195" s="19">
        <v>0.22922636103151864</v>
      </c>
      <c r="H195" s="19">
        <v>0.17191977077363896</v>
      </c>
      <c r="I195" s="19">
        <v>0.10601719197707736</v>
      </c>
      <c r="J195" s="20" t="s">
        <v>370</v>
      </c>
      <c r="K195" s="20" t="s">
        <v>370</v>
      </c>
      <c r="L195" s="20" t="s">
        <v>370</v>
      </c>
      <c r="M195" s="20" t="s">
        <v>370</v>
      </c>
      <c r="N195" s="20" t="s">
        <v>370</v>
      </c>
      <c r="O195" s="2" t="s">
        <v>370</v>
      </c>
      <c r="P195" s="2" t="s">
        <v>370</v>
      </c>
      <c r="Q195" s="2"/>
      <c r="R195" s="2"/>
      <c r="S195" s="2"/>
      <c r="T195" s="2"/>
      <c r="U195" s="2"/>
    </row>
    <row r="196" spans="1:25" s="1" customFormat="1" x14ac:dyDescent="0.25">
      <c r="A196" s="5" t="s">
        <v>5</v>
      </c>
      <c r="B196" s="4">
        <v>1467</v>
      </c>
      <c r="C196" s="19">
        <v>1.9768234492160874E-2</v>
      </c>
      <c r="D196" s="19">
        <v>4.0899795501022497E-2</v>
      </c>
      <c r="E196" s="19">
        <v>0.14792092706203136</v>
      </c>
      <c r="F196" s="19">
        <v>0.31697341513292432</v>
      </c>
      <c r="G196" s="19">
        <v>0.15610088616223586</v>
      </c>
      <c r="H196" s="19">
        <v>0.24335378323108384</v>
      </c>
      <c r="I196" s="19">
        <v>7.4982958418541246E-2</v>
      </c>
      <c r="J196" s="20" t="s">
        <v>370</v>
      </c>
      <c r="K196" s="20" t="s">
        <v>370</v>
      </c>
      <c r="L196" s="20" t="s">
        <v>370</v>
      </c>
      <c r="M196" s="20" t="s">
        <v>370</v>
      </c>
      <c r="N196" s="20" t="s">
        <v>370</v>
      </c>
      <c r="O196" s="2" t="s">
        <v>370</v>
      </c>
      <c r="P196" s="2" t="s">
        <v>370</v>
      </c>
      <c r="Q196" s="2"/>
      <c r="R196" s="2"/>
      <c r="S196" s="2"/>
      <c r="T196" s="2"/>
      <c r="U196" s="2"/>
    </row>
    <row r="197" spans="1:25" s="1" customFormat="1" x14ac:dyDescent="0.25">
      <c r="A197" s="5" t="s">
        <v>4</v>
      </c>
      <c r="B197" s="4">
        <v>844</v>
      </c>
      <c r="C197" s="19">
        <v>2.843601895734597E-2</v>
      </c>
      <c r="D197" s="19">
        <v>6.0426540284360189E-2</v>
      </c>
      <c r="E197" s="19">
        <v>0.13981042654028436</v>
      </c>
      <c r="F197" s="19">
        <v>0.20971563981042654</v>
      </c>
      <c r="G197" s="19">
        <v>0.20379146919431279</v>
      </c>
      <c r="H197" s="19">
        <v>0.2014218009478673</v>
      </c>
      <c r="I197" s="19">
        <v>0.15639810426540285</v>
      </c>
      <c r="J197" s="20" t="s">
        <v>370</v>
      </c>
      <c r="K197" s="20" t="s">
        <v>370</v>
      </c>
      <c r="L197" s="20" t="s">
        <v>370</v>
      </c>
      <c r="M197" s="20" t="s">
        <v>370</v>
      </c>
      <c r="N197" s="20" t="s">
        <v>370</v>
      </c>
      <c r="O197" s="2" t="s">
        <v>370</v>
      </c>
      <c r="P197" s="2" t="s">
        <v>370</v>
      </c>
      <c r="Q197" s="2"/>
      <c r="R197" s="2"/>
      <c r="S197" s="2"/>
      <c r="T197" s="2"/>
      <c r="U197" s="2"/>
    </row>
    <row r="198" spans="1:25" s="1" customFormat="1" x14ac:dyDescent="0.25">
      <c r="A198" s="5" t="s">
        <v>3</v>
      </c>
      <c r="B198" s="4">
        <v>543</v>
      </c>
      <c r="C198" s="19">
        <v>2.3941068139963169E-2</v>
      </c>
      <c r="D198" s="19">
        <v>4.7882136279926338E-2</v>
      </c>
      <c r="E198" s="19">
        <v>0.19705340699815838</v>
      </c>
      <c r="F198" s="19">
        <v>0.30755064456721914</v>
      </c>
      <c r="G198" s="19">
        <v>0.16758747697974216</v>
      </c>
      <c r="H198" s="19">
        <v>0.17127071823204421</v>
      </c>
      <c r="I198" s="19">
        <v>8.4714548802946599E-2</v>
      </c>
      <c r="J198" s="20" t="s">
        <v>370</v>
      </c>
      <c r="K198" s="20" t="s">
        <v>370</v>
      </c>
      <c r="L198" s="20" t="s">
        <v>370</v>
      </c>
      <c r="M198" s="20" t="s">
        <v>370</v>
      </c>
      <c r="N198" s="20" t="s">
        <v>370</v>
      </c>
      <c r="O198" s="2" t="s">
        <v>370</v>
      </c>
      <c r="P198" s="2" t="s">
        <v>370</v>
      </c>
      <c r="Q198" s="2"/>
      <c r="R198" s="2"/>
      <c r="S198" s="2"/>
      <c r="T198" s="2"/>
      <c r="U198" s="2"/>
    </row>
    <row r="199" spans="1:25" s="1" customFormat="1" x14ac:dyDescent="0.25">
      <c r="A199" s="5" t="s">
        <v>2</v>
      </c>
      <c r="B199" s="4">
        <v>983</v>
      </c>
      <c r="C199" s="19">
        <v>2.4415055951169887E-2</v>
      </c>
      <c r="D199" s="19">
        <v>4.6795523906408953E-2</v>
      </c>
      <c r="E199" s="19">
        <v>0.14649033570701933</v>
      </c>
      <c r="F199" s="19">
        <v>0.27568667344862663</v>
      </c>
      <c r="G199" s="19">
        <v>0.18718209562563581</v>
      </c>
      <c r="H199" s="19">
        <v>0.21464903357070192</v>
      </c>
      <c r="I199" s="19">
        <v>0.10478128179043744</v>
      </c>
      <c r="J199" s="20" t="s">
        <v>370</v>
      </c>
      <c r="K199" s="20" t="s">
        <v>370</v>
      </c>
      <c r="L199" s="20" t="s">
        <v>370</v>
      </c>
      <c r="M199" s="20" t="s">
        <v>370</v>
      </c>
      <c r="N199" s="20" t="s">
        <v>370</v>
      </c>
      <c r="O199" s="2" t="s">
        <v>370</v>
      </c>
      <c r="P199" s="2" t="s">
        <v>370</v>
      </c>
      <c r="Q199" s="2"/>
      <c r="R199" s="2"/>
      <c r="S199" s="2"/>
      <c r="T199" s="2"/>
      <c r="U199" s="2"/>
    </row>
    <row r="200" spans="1:25" s="1" customFormat="1" x14ac:dyDescent="0.25">
      <c r="A200" s="5" t="s">
        <v>1</v>
      </c>
      <c r="B200" s="4">
        <v>291</v>
      </c>
      <c r="C200" s="19">
        <v>1.7182130584192441E-2</v>
      </c>
      <c r="D200" s="19">
        <v>5.1546391752577317E-2</v>
      </c>
      <c r="E200" s="19">
        <v>0.13058419243986255</v>
      </c>
      <c r="F200" s="19">
        <v>0.30584192439862545</v>
      </c>
      <c r="G200" s="19">
        <v>0.17525773195876287</v>
      </c>
      <c r="H200" s="19">
        <v>0.20962199312714777</v>
      </c>
      <c r="I200" s="19">
        <v>0.10996563573883161</v>
      </c>
      <c r="J200" s="20" t="s">
        <v>370</v>
      </c>
      <c r="K200" s="20" t="s">
        <v>370</v>
      </c>
      <c r="L200" s="20" t="s">
        <v>370</v>
      </c>
      <c r="M200" s="20" t="s">
        <v>370</v>
      </c>
      <c r="N200" s="20" t="s">
        <v>370</v>
      </c>
      <c r="O200" s="2" t="s">
        <v>370</v>
      </c>
      <c r="P200" s="2" t="s">
        <v>370</v>
      </c>
      <c r="Q200" s="2"/>
      <c r="R200" s="2"/>
      <c r="S200" s="2"/>
      <c r="T200" s="2"/>
      <c r="U200" s="2"/>
    </row>
    <row r="201" spans="1:25" s="1" customFormat="1" x14ac:dyDescent="0.25">
      <c r="A201" s="5" t="s">
        <v>0</v>
      </c>
      <c r="B201" s="4">
        <v>515</v>
      </c>
      <c r="C201" s="19">
        <v>2.1359223300970873E-2</v>
      </c>
      <c r="D201" s="19">
        <v>4.8543689320388349E-2</v>
      </c>
      <c r="E201" s="19">
        <v>9.5145631067961159E-2</v>
      </c>
      <c r="F201" s="19">
        <v>0.23689320388349513</v>
      </c>
      <c r="G201" s="19">
        <v>0.16116504854368932</v>
      </c>
      <c r="H201" s="19">
        <v>0.31262135922330098</v>
      </c>
      <c r="I201" s="19">
        <v>0.12427184466019417</v>
      </c>
      <c r="J201" s="20" t="s">
        <v>370</v>
      </c>
      <c r="K201" s="20" t="s">
        <v>370</v>
      </c>
      <c r="L201" s="20" t="s">
        <v>370</v>
      </c>
      <c r="M201" s="20" t="s">
        <v>370</v>
      </c>
      <c r="N201" s="20" t="s">
        <v>370</v>
      </c>
      <c r="O201" s="2" t="s">
        <v>370</v>
      </c>
      <c r="P201" s="2" t="s">
        <v>370</v>
      </c>
      <c r="Q201" s="2"/>
      <c r="R201" s="2"/>
      <c r="S201" s="2"/>
      <c r="T201" s="2"/>
      <c r="U201" s="2"/>
    </row>
    <row r="202" spans="1:25" s="1" customFormat="1" x14ac:dyDescent="0.25">
      <c r="C202" s="18"/>
      <c r="D202" s="18"/>
      <c r="E202" s="18"/>
      <c r="F202" s="18"/>
      <c r="G202" s="18"/>
      <c r="H202" s="18"/>
      <c r="I202" s="18"/>
      <c r="J202" s="18"/>
      <c r="K202" s="18"/>
      <c r="L202" s="18"/>
      <c r="M202" s="18"/>
      <c r="N202" s="18"/>
    </row>
    <row r="203" spans="1:25" s="1" customFormat="1" x14ac:dyDescent="0.25">
      <c r="A203" s="1" t="s">
        <v>424</v>
      </c>
      <c r="C203" s="18"/>
      <c r="D203" s="18"/>
      <c r="E203" s="18"/>
      <c r="F203" s="18"/>
      <c r="G203" s="18"/>
      <c r="H203" s="18"/>
      <c r="I203" s="18"/>
      <c r="J203" s="18"/>
      <c r="K203" s="18"/>
      <c r="L203" s="18"/>
      <c r="M203" s="18"/>
      <c r="N203" s="18"/>
    </row>
    <row r="204" spans="1:25" s="1" customFormat="1" x14ac:dyDescent="0.25">
      <c r="C204" s="18"/>
      <c r="D204" s="18"/>
      <c r="E204" s="18"/>
      <c r="F204" s="18"/>
      <c r="G204" s="18"/>
      <c r="H204" s="18"/>
      <c r="I204" s="18"/>
      <c r="J204" s="18"/>
      <c r="K204" s="18"/>
      <c r="L204" s="18"/>
      <c r="M204" s="18"/>
      <c r="N204" s="18"/>
    </row>
    <row r="205" spans="1:25" s="1" customFormat="1" x14ac:dyDescent="0.25">
      <c r="A205" s="7" t="s">
        <v>16</v>
      </c>
      <c r="B205" s="7" t="s">
        <v>15</v>
      </c>
      <c r="C205" s="10" t="s">
        <v>425</v>
      </c>
      <c r="D205" s="10" t="s">
        <v>426</v>
      </c>
      <c r="E205" s="10" t="s">
        <v>427</v>
      </c>
      <c r="F205" s="10" t="s">
        <v>428</v>
      </c>
      <c r="G205" s="10" t="s">
        <v>429</v>
      </c>
      <c r="H205" s="9"/>
      <c r="I205" s="9"/>
      <c r="J205" s="9"/>
      <c r="K205" s="9"/>
      <c r="L205" s="9"/>
      <c r="M205" s="9"/>
      <c r="N205" s="9"/>
      <c r="O205" s="8"/>
      <c r="P205" s="8"/>
      <c r="Q205" s="8"/>
      <c r="R205" s="8"/>
      <c r="S205" s="8"/>
      <c r="T205" s="8"/>
      <c r="U205" s="8"/>
      <c r="V205" s="8"/>
      <c r="W205" s="8"/>
      <c r="X205" s="8"/>
      <c r="Y205" s="8"/>
    </row>
    <row r="206" spans="1:25" s="1" customFormat="1" x14ac:dyDescent="0.25">
      <c r="A206" s="6" t="s">
        <v>11</v>
      </c>
      <c r="B206" s="4">
        <v>2375</v>
      </c>
      <c r="C206" s="19">
        <v>0.37389473684210528</v>
      </c>
      <c r="D206" s="19">
        <v>0.37810526315789472</v>
      </c>
      <c r="E206" s="19">
        <v>0.11536842105263158</v>
      </c>
      <c r="F206" s="19">
        <v>1.6E-2</v>
      </c>
      <c r="G206" s="19">
        <v>0.11663157894736842</v>
      </c>
      <c r="H206" s="20" t="s">
        <v>370</v>
      </c>
      <c r="I206" s="20" t="s">
        <v>370</v>
      </c>
      <c r="J206" s="20" t="s">
        <v>370</v>
      </c>
      <c r="K206" s="20" t="s">
        <v>370</v>
      </c>
      <c r="L206" s="20" t="s">
        <v>370</v>
      </c>
      <c r="M206" s="20" t="s">
        <v>370</v>
      </c>
      <c r="N206" s="20" t="s">
        <v>370</v>
      </c>
      <c r="O206" s="2" t="s">
        <v>370</v>
      </c>
      <c r="P206" s="2" t="s">
        <v>370</v>
      </c>
      <c r="Q206" s="2"/>
      <c r="R206" s="2"/>
      <c r="S206" s="2"/>
      <c r="T206" s="2"/>
      <c r="U206" s="2"/>
      <c r="V206" s="2"/>
      <c r="W206" s="2"/>
      <c r="X206" s="2"/>
      <c r="Y206" s="2"/>
    </row>
    <row r="207" spans="1:25" s="1" customFormat="1" x14ac:dyDescent="0.25">
      <c r="A207" s="5" t="s">
        <v>10</v>
      </c>
      <c r="B207" s="4">
        <v>897</v>
      </c>
      <c r="C207" s="19">
        <v>0.36677814938684505</v>
      </c>
      <c r="D207" s="19">
        <v>0.399108138238573</v>
      </c>
      <c r="E207" s="19">
        <v>0.10033444816053512</v>
      </c>
      <c r="F207" s="19">
        <v>2.0066889632107024E-2</v>
      </c>
      <c r="G207" s="19">
        <v>0.11371237458193979</v>
      </c>
      <c r="H207" s="20" t="s">
        <v>370</v>
      </c>
      <c r="I207" s="20" t="s">
        <v>370</v>
      </c>
      <c r="J207" s="20" t="s">
        <v>370</v>
      </c>
      <c r="K207" s="20" t="s">
        <v>370</v>
      </c>
      <c r="L207" s="20" t="s">
        <v>370</v>
      </c>
      <c r="M207" s="20" t="s">
        <v>370</v>
      </c>
      <c r="N207" s="20" t="s">
        <v>370</v>
      </c>
      <c r="O207" s="2" t="s">
        <v>370</v>
      </c>
      <c r="P207" s="2" t="s">
        <v>370</v>
      </c>
      <c r="Q207" s="2"/>
      <c r="R207" s="2"/>
      <c r="S207" s="2"/>
    </row>
    <row r="208" spans="1:25" s="1" customFormat="1" x14ac:dyDescent="0.25">
      <c r="A208" s="5" t="s">
        <v>9</v>
      </c>
      <c r="B208" s="4">
        <v>403</v>
      </c>
      <c r="C208" s="19">
        <v>0.4292803970223325</v>
      </c>
      <c r="D208" s="19">
        <v>0.37220843672456577</v>
      </c>
      <c r="E208" s="19">
        <v>0.10173697270471464</v>
      </c>
      <c r="F208" s="19">
        <v>9.9255583126550868E-3</v>
      </c>
      <c r="G208" s="19">
        <v>8.6848635235732011E-2</v>
      </c>
      <c r="H208" s="20" t="s">
        <v>370</v>
      </c>
      <c r="I208" s="20" t="s">
        <v>370</v>
      </c>
      <c r="J208" s="20" t="s">
        <v>370</v>
      </c>
      <c r="K208" s="20" t="s">
        <v>370</v>
      </c>
      <c r="L208" s="20" t="s">
        <v>370</v>
      </c>
      <c r="M208" s="20" t="s">
        <v>370</v>
      </c>
      <c r="N208" s="20" t="s">
        <v>370</v>
      </c>
      <c r="O208" s="2" t="s">
        <v>370</v>
      </c>
      <c r="P208" s="2" t="s">
        <v>370</v>
      </c>
      <c r="Q208" s="2"/>
      <c r="R208" s="2"/>
      <c r="S208" s="2"/>
    </row>
    <row r="209" spans="1:25" s="1" customFormat="1" x14ac:dyDescent="0.25">
      <c r="A209" s="5" t="s">
        <v>8</v>
      </c>
      <c r="B209" s="4">
        <v>442</v>
      </c>
      <c r="C209" s="19">
        <v>0.36425339366515835</v>
      </c>
      <c r="D209" s="19">
        <v>0.34389140271493213</v>
      </c>
      <c r="E209" s="19">
        <v>0.13574660633484162</v>
      </c>
      <c r="F209" s="19">
        <v>1.8099547511312219E-2</v>
      </c>
      <c r="G209" s="19">
        <v>0.13800904977375567</v>
      </c>
      <c r="H209" s="20" t="s">
        <v>370</v>
      </c>
      <c r="I209" s="20" t="s">
        <v>370</v>
      </c>
      <c r="J209" s="20" t="s">
        <v>370</v>
      </c>
      <c r="K209" s="20" t="s">
        <v>370</v>
      </c>
      <c r="L209" s="20" t="s">
        <v>370</v>
      </c>
      <c r="M209" s="20" t="s">
        <v>370</v>
      </c>
      <c r="N209" s="20" t="s">
        <v>370</v>
      </c>
      <c r="O209" s="2" t="s">
        <v>370</v>
      </c>
      <c r="P209" s="2" t="s">
        <v>370</v>
      </c>
      <c r="Q209" s="2"/>
      <c r="R209" s="2"/>
      <c r="S209" s="2"/>
    </row>
    <row r="210" spans="1:25" s="1" customFormat="1" x14ac:dyDescent="0.25">
      <c r="A210" s="5" t="s">
        <v>7</v>
      </c>
      <c r="B210" s="4">
        <v>276</v>
      </c>
      <c r="C210" s="19">
        <v>0.36956521739130432</v>
      </c>
      <c r="D210" s="19">
        <v>0.38768115942028986</v>
      </c>
      <c r="E210" s="19">
        <v>0.10869565217391304</v>
      </c>
      <c r="F210" s="19">
        <v>1.0869565217391304E-2</v>
      </c>
      <c r="G210" s="19">
        <v>0.12318840579710146</v>
      </c>
      <c r="H210" s="20" t="s">
        <v>370</v>
      </c>
      <c r="I210" s="20" t="s">
        <v>370</v>
      </c>
      <c r="J210" s="20" t="s">
        <v>370</v>
      </c>
      <c r="K210" s="20" t="s">
        <v>370</v>
      </c>
      <c r="L210" s="20" t="s">
        <v>370</v>
      </c>
      <c r="M210" s="20" t="s">
        <v>370</v>
      </c>
      <c r="N210" s="20" t="s">
        <v>370</v>
      </c>
      <c r="O210" s="2" t="s">
        <v>370</v>
      </c>
      <c r="P210" s="2" t="s">
        <v>370</v>
      </c>
      <c r="Q210" s="2"/>
      <c r="R210" s="2"/>
      <c r="S210" s="2"/>
    </row>
    <row r="211" spans="1:25" s="1" customFormat="1" x14ac:dyDescent="0.25">
      <c r="A211" s="5" t="s">
        <v>6</v>
      </c>
      <c r="B211" s="4">
        <v>357</v>
      </c>
      <c r="C211" s="19">
        <v>0.34453781512605042</v>
      </c>
      <c r="D211" s="19">
        <v>0.36694677871148457</v>
      </c>
      <c r="E211" s="19">
        <v>0.1484593837535014</v>
      </c>
      <c r="F211" s="19">
        <v>1.4005602240896359E-2</v>
      </c>
      <c r="G211" s="19">
        <v>0.12605042016806722</v>
      </c>
      <c r="H211" s="20" t="s">
        <v>370</v>
      </c>
      <c r="I211" s="20" t="s">
        <v>370</v>
      </c>
      <c r="J211" s="20" t="s">
        <v>370</v>
      </c>
      <c r="K211" s="20" t="s">
        <v>370</v>
      </c>
      <c r="L211" s="20" t="s">
        <v>370</v>
      </c>
      <c r="M211" s="20" t="s">
        <v>370</v>
      </c>
      <c r="N211" s="20" t="s">
        <v>370</v>
      </c>
      <c r="O211" s="2" t="s">
        <v>370</v>
      </c>
      <c r="P211" s="2" t="s">
        <v>370</v>
      </c>
      <c r="Q211" s="2"/>
      <c r="R211" s="2"/>
      <c r="S211" s="2"/>
    </row>
    <row r="212" spans="1:25" s="1" customFormat="1" x14ac:dyDescent="0.25">
      <c r="A212" s="5" t="s">
        <v>5</v>
      </c>
      <c r="B212" s="4">
        <v>1483</v>
      </c>
      <c r="C212" s="19">
        <v>0.2865812542144302</v>
      </c>
      <c r="D212" s="19">
        <v>0.44302090357383683</v>
      </c>
      <c r="E212" s="19">
        <v>0.13958192852326365</v>
      </c>
      <c r="F212" s="19">
        <v>1.8206338503034391E-2</v>
      </c>
      <c r="G212" s="19">
        <v>0.11260957518543493</v>
      </c>
      <c r="H212" s="20" t="s">
        <v>370</v>
      </c>
      <c r="I212" s="20" t="s">
        <v>370</v>
      </c>
      <c r="J212" s="20" t="s">
        <v>370</v>
      </c>
      <c r="K212" s="20" t="s">
        <v>370</v>
      </c>
      <c r="L212" s="20" t="s">
        <v>370</v>
      </c>
      <c r="M212" s="20" t="s">
        <v>370</v>
      </c>
      <c r="N212" s="20" t="s">
        <v>370</v>
      </c>
      <c r="O212" s="2" t="s">
        <v>370</v>
      </c>
      <c r="P212" s="2" t="s">
        <v>370</v>
      </c>
      <c r="Q212" s="2"/>
      <c r="R212" s="2"/>
      <c r="S212" s="2"/>
    </row>
    <row r="213" spans="1:25" s="1" customFormat="1" x14ac:dyDescent="0.25">
      <c r="A213" s="5" t="s">
        <v>4</v>
      </c>
      <c r="B213" s="4">
        <v>847</v>
      </c>
      <c r="C213" s="19">
        <v>0.52420306965761509</v>
      </c>
      <c r="D213" s="19">
        <v>0.27036599763872493</v>
      </c>
      <c r="E213" s="19">
        <v>7.2018890200708383E-2</v>
      </c>
      <c r="F213" s="19">
        <v>9.4451003541912628E-3</v>
      </c>
      <c r="G213" s="19">
        <v>0.12396694214876033</v>
      </c>
      <c r="H213" s="20" t="s">
        <v>370</v>
      </c>
      <c r="I213" s="20" t="s">
        <v>370</v>
      </c>
      <c r="J213" s="20" t="s">
        <v>370</v>
      </c>
      <c r="K213" s="20" t="s">
        <v>370</v>
      </c>
      <c r="L213" s="20" t="s">
        <v>370</v>
      </c>
      <c r="M213" s="20" t="s">
        <v>370</v>
      </c>
      <c r="N213" s="20" t="s">
        <v>370</v>
      </c>
      <c r="O213" s="2" t="s">
        <v>370</v>
      </c>
      <c r="P213" s="2" t="s">
        <v>370</v>
      </c>
      <c r="Q213" s="2"/>
      <c r="R213" s="2"/>
      <c r="S213" s="2"/>
    </row>
    <row r="214" spans="1:25" s="1" customFormat="1" x14ac:dyDescent="0.25">
      <c r="A214" s="5" t="s">
        <v>3</v>
      </c>
      <c r="B214" s="4">
        <v>548</v>
      </c>
      <c r="C214" s="19">
        <v>0.29927007299270075</v>
      </c>
      <c r="D214" s="19">
        <v>0.33029197080291972</v>
      </c>
      <c r="E214" s="19">
        <v>0.15328467153284672</v>
      </c>
      <c r="F214" s="19">
        <v>2.5547445255474453E-2</v>
      </c>
      <c r="G214" s="19">
        <v>0.19160583941605838</v>
      </c>
      <c r="H214" s="20" t="s">
        <v>370</v>
      </c>
      <c r="I214" s="20" t="s">
        <v>370</v>
      </c>
      <c r="J214" s="20" t="s">
        <v>370</v>
      </c>
      <c r="K214" s="20" t="s">
        <v>370</v>
      </c>
      <c r="L214" s="20" t="s">
        <v>370</v>
      </c>
      <c r="M214" s="20" t="s">
        <v>370</v>
      </c>
      <c r="N214" s="20" t="s">
        <v>370</v>
      </c>
      <c r="O214" s="2" t="s">
        <v>370</v>
      </c>
      <c r="P214" s="2" t="s">
        <v>370</v>
      </c>
      <c r="Q214" s="2"/>
      <c r="R214" s="2"/>
      <c r="S214" s="2"/>
    </row>
    <row r="215" spans="1:25" s="1" customFormat="1" x14ac:dyDescent="0.25">
      <c r="A215" s="5" t="s">
        <v>2</v>
      </c>
      <c r="B215" s="4">
        <v>988</v>
      </c>
      <c r="C215" s="19">
        <v>0.32388663967611336</v>
      </c>
      <c r="D215" s="19">
        <v>0.41194331983805665</v>
      </c>
      <c r="E215" s="19">
        <v>0.13765182186234817</v>
      </c>
      <c r="F215" s="19">
        <v>1.7206477732793522E-2</v>
      </c>
      <c r="G215" s="19">
        <v>0.10931174089068826</v>
      </c>
      <c r="H215" s="20" t="s">
        <v>370</v>
      </c>
      <c r="I215" s="20" t="s">
        <v>370</v>
      </c>
      <c r="J215" s="20" t="s">
        <v>370</v>
      </c>
      <c r="K215" s="20" t="s">
        <v>370</v>
      </c>
      <c r="L215" s="20" t="s">
        <v>370</v>
      </c>
      <c r="M215" s="20" t="s">
        <v>370</v>
      </c>
      <c r="N215" s="20" t="s">
        <v>370</v>
      </c>
      <c r="O215" s="2" t="s">
        <v>370</v>
      </c>
      <c r="P215" s="2" t="s">
        <v>370</v>
      </c>
      <c r="Q215" s="2"/>
      <c r="R215" s="2"/>
      <c r="S215" s="2"/>
    </row>
    <row r="216" spans="1:25" s="1" customFormat="1" x14ac:dyDescent="0.25">
      <c r="A216" s="5" t="s">
        <v>1</v>
      </c>
      <c r="B216" s="4">
        <v>299</v>
      </c>
      <c r="C216" s="19">
        <v>0.40133779264214048</v>
      </c>
      <c r="D216" s="19">
        <v>0.42140468227424749</v>
      </c>
      <c r="E216" s="19">
        <v>7.6923076923076927E-2</v>
      </c>
      <c r="F216" s="19">
        <v>1.0033444816053512E-2</v>
      </c>
      <c r="G216" s="19">
        <v>9.0301003344481601E-2</v>
      </c>
      <c r="H216" s="20" t="s">
        <v>370</v>
      </c>
      <c r="I216" s="20" t="s">
        <v>370</v>
      </c>
      <c r="J216" s="20" t="s">
        <v>370</v>
      </c>
      <c r="K216" s="20" t="s">
        <v>370</v>
      </c>
      <c r="L216" s="20" t="s">
        <v>370</v>
      </c>
      <c r="M216" s="20" t="s">
        <v>370</v>
      </c>
      <c r="N216" s="20" t="s">
        <v>370</v>
      </c>
      <c r="O216" s="2" t="s">
        <v>370</v>
      </c>
      <c r="P216" s="2" t="s">
        <v>370</v>
      </c>
      <c r="Q216" s="2"/>
      <c r="R216" s="2"/>
      <c r="S216" s="2"/>
    </row>
    <row r="217" spans="1:25" s="1" customFormat="1" x14ac:dyDescent="0.25">
      <c r="A217" s="5" t="s">
        <v>0</v>
      </c>
      <c r="B217" s="4">
        <v>518</v>
      </c>
      <c r="C217" s="19">
        <v>0.52895752895752901</v>
      </c>
      <c r="D217" s="19">
        <v>0.34169884169884168</v>
      </c>
      <c r="E217" s="19">
        <v>5.9845559845559844E-2</v>
      </c>
      <c r="F217" s="19">
        <v>7.7220077220077222E-3</v>
      </c>
      <c r="G217" s="19">
        <v>6.1776061776061778E-2</v>
      </c>
      <c r="H217" s="20" t="s">
        <v>370</v>
      </c>
      <c r="I217" s="20" t="s">
        <v>370</v>
      </c>
      <c r="J217" s="20" t="s">
        <v>370</v>
      </c>
      <c r="K217" s="20" t="s">
        <v>370</v>
      </c>
      <c r="L217" s="20" t="s">
        <v>370</v>
      </c>
      <c r="M217" s="20" t="s">
        <v>370</v>
      </c>
      <c r="N217" s="20" t="s">
        <v>370</v>
      </c>
      <c r="O217" s="2" t="s">
        <v>370</v>
      </c>
      <c r="P217" s="2" t="s">
        <v>370</v>
      </c>
      <c r="Q217" s="2"/>
      <c r="R217" s="2"/>
      <c r="S217" s="2"/>
    </row>
    <row r="218" spans="1:25" s="1" customFormat="1" x14ac:dyDescent="0.25">
      <c r="C218" s="18"/>
      <c r="D218" s="18"/>
      <c r="E218" s="18"/>
      <c r="F218" s="18"/>
      <c r="G218" s="18"/>
      <c r="H218" s="18"/>
      <c r="I218" s="18"/>
      <c r="J218" s="18"/>
      <c r="K218" s="18"/>
      <c r="L218" s="18"/>
      <c r="M218" s="18"/>
      <c r="N218" s="18"/>
    </row>
    <row r="219" spans="1:25" s="1" customFormat="1" x14ac:dyDescent="0.25">
      <c r="A219" s="1" t="s">
        <v>430</v>
      </c>
      <c r="C219" s="18"/>
      <c r="D219" s="18"/>
      <c r="E219" s="18"/>
      <c r="F219" s="18"/>
      <c r="G219" s="18"/>
      <c r="H219" s="18"/>
      <c r="I219" s="18"/>
      <c r="J219" s="18"/>
      <c r="K219" s="18"/>
      <c r="L219" s="18"/>
      <c r="M219" s="18"/>
      <c r="N219" s="18"/>
    </row>
    <row r="220" spans="1:25" s="1" customFormat="1" x14ac:dyDescent="0.25">
      <c r="C220" s="18"/>
      <c r="D220" s="18"/>
      <c r="E220" s="18"/>
      <c r="F220" s="18"/>
      <c r="G220" s="18"/>
      <c r="H220" s="18"/>
      <c r="I220" s="18"/>
      <c r="J220" s="18"/>
      <c r="K220" s="18"/>
      <c r="L220" s="18"/>
      <c r="M220" s="18"/>
      <c r="N220" s="18"/>
    </row>
    <row r="221" spans="1:25" s="1" customFormat="1" ht="30" x14ac:dyDescent="0.25">
      <c r="A221" s="7" t="s">
        <v>16</v>
      </c>
      <c r="B221" s="7" t="s">
        <v>15</v>
      </c>
      <c r="C221" s="10" t="s">
        <v>431</v>
      </c>
      <c r="D221" s="10" t="s">
        <v>432</v>
      </c>
      <c r="E221" s="10" t="s">
        <v>433</v>
      </c>
      <c r="F221" s="10" t="s">
        <v>434</v>
      </c>
      <c r="G221" s="10" t="s">
        <v>186</v>
      </c>
      <c r="H221" s="9"/>
      <c r="I221" s="9"/>
      <c r="J221" s="9"/>
      <c r="K221" s="9"/>
      <c r="L221" s="9"/>
      <c r="M221" s="9"/>
      <c r="N221" s="9"/>
      <c r="O221" s="8"/>
      <c r="P221" s="8"/>
      <c r="Q221" s="8"/>
      <c r="R221" s="8"/>
      <c r="S221" s="8"/>
      <c r="T221" s="8"/>
      <c r="U221" s="8"/>
      <c r="V221" s="8"/>
      <c r="W221" s="8"/>
      <c r="X221" s="8"/>
      <c r="Y221" s="8"/>
    </row>
    <row r="222" spans="1:25" s="1" customFormat="1" x14ac:dyDescent="0.25">
      <c r="A222" s="6" t="s">
        <v>11</v>
      </c>
      <c r="B222" s="4">
        <v>2348</v>
      </c>
      <c r="C222" s="19">
        <v>0.39054514480408858</v>
      </c>
      <c r="D222" s="19">
        <v>0.17589437819420783</v>
      </c>
      <c r="E222" s="19">
        <v>6.7717206132879043E-2</v>
      </c>
      <c r="F222" s="19">
        <v>0.29429301533219759</v>
      </c>
      <c r="G222" s="19">
        <v>7.1550255536626917E-2</v>
      </c>
      <c r="H222" s="20" t="s">
        <v>370</v>
      </c>
      <c r="I222" s="20" t="s">
        <v>370</v>
      </c>
      <c r="J222" s="20" t="s">
        <v>370</v>
      </c>
      <c r="K222" s="20" t="s">
        <v>370</v>
      </c>
      <c r="L222" s="20" t="s">
        <v>370</v>
      </c>
      <c r="M222" s="20" t="s">
        <v>370</v>
      </c>
      <c r="N222" s="20" t="s">
        <v>370</v>
      </c>
      <c r="O222" s="2" t="s">
        <v>370</v>
      </c>
      <c r="P222" s="2" t="s">
        <v>370</v>
      </c>
      <c r="Q222" s="2"/>
      <c r="R222" s="2"/>
      <c r="S222" s="2"/>
      <c r="T222" s="2"/>
      <c r="U222" s="2"/>
      <c r="V222" s="2"/>
      <c r="W222" s="2"/>
      <c r="X222" s="2"/>
      <c r="Y222" s="2"/>
    </row>
    <row r="223" spans="1:25" s="1" customFormat="1" x14ac:dyDescent="0.25">
      <c r="A223" s="5" t="s">
        <v>10</v>
      </c>
      <c r="B223" s="4">
        <v>879</v>
      </c>
      <c r="C223" s="19">
        <v>0.35267349260523323</v>
      </c>
      <c r="D223" s="19">
        <v>0.19681456200227532</v>
      </c>
      <c r="E223" s="19">
        <v>7.5085324232081918E-2</v>
      </c>
      <c r="F223" s="19">
        <v>0.30489192263936293</v>
      </c>
      <c r="G223" s="19">
        <v>7.0534698521046643E-2</v>
      </c>
      <c r="H223" s="20" t="s">
        <v>370</v>
      </c>
      <c r="I223" s="20" t="s">
        <v>370</v>
      </c>
      <c r="J223" s="20" t="s">
        <v>370</v>
      </c>
      <c r="K223" s="20" t="s">
        <v>370</v>
      </c>
      <c r="L223" s="20" t="s">
        <v>370</v>
      </c>
      <c r="M223" s="20" t="s">
        <v>370</v>
      </c>
      <c r="N223" s="20" t="s">
        <v>370</v>
      </c>
      <c r="O223" s="2" t="s">
        <v>370</v>
      </c>
      <c r="P223" s="2" t="s">
        <v>370</v>
      </c>
      <c r="Q223" s="2"/>
      <c r="R223" s="2"/>
      <c r="S223" s="2"/>
    </row>
    <row r="224" spans="1:25" s="1" customFormat="1" x14ac:dyDescent="0.25">
      <c r="A224" s="5" t="s">
        <v>9</v>
      </c>
      <c r="B224" s="4">
        <v>405</v>
      </c>
      <c r="C224" s="19">
        <v>0.46913580246913578</v>
      </c>
      <c r="D224" s="19">
        <v>0.16790123456790124</v>
      </c>
      <c r="E224" s="19">
        <v>6.1728395061728392E-2</v>
      </c>
      <c r="F224" s="19">
        <v>0.25432098765432098</v>
      </c>
      <c r="G224" s="19">
        <v>4.6913580246913583E-2</v>
      </c>
      <c r="H224" s="20" t="s">
        <v>370</v>
      </c>
      <c r="I224" s="20" t="s">
        <v>370</v>
      </c>
      <c r="J224" s="20" t="s">
        <v>370</v>
      </c>
      <c r="K224" s="20" t="s">
        <v>370</v>
      </c>
      <c r="L224" s="20" t="s">
        <v>370</v>
      </c>
      <c r="M224" s="20" t="s">
        <v>370</v>
      </c>
      <c r="N224" s="20" t="s">
        <v>370</v>
      </c>
      <c r="O224" s="2" t="s">
        <v>370</v>
      </c>
      <c r="P224" s="2" t="s">
        <v>370</v>
      </c>
      <c r="Q224" s="2"/>
      <c r="R224" s="2"/>
      <c r="S224" s="2"/>
    </row>
    <row r="225" spans="1:25" s="1" customFormat="1" x14ac:dyDescent="0.25">
      <c r="A225" s="5" t="s">
        <v>8</v>
      </c>
      <c r="B225" s="4">
        <v>438</v>
      </c>
      <c r="C225" s="19">
        <v>0.35388127853881279</v>
      </c>
      <c r="D225" s="19">
        <v>0.16438356164383561</v>
      </c>
      <c r="E225" s="19">
        <v>8.2191780821917804E-2</v>
      </c>
      <c r="F225" s="19">
        <v>0.31963470319634701</v>
      </c>
      <c r="G225" s="19">
        <v>7.9908675799086754E-2</v>
      </c>
      <c r="H225" s="20" t="s">
        <v>370</v>
      </c>
      <c r="I225" s="20" t="s">
        <v>370</v>
      </c>
      <c r="J225" s="20" t="s">
        <v>370</v>
      </c>
      <c r="K225" s="20" t="s">
        <v>370</v>
      </c>
      <c r="L225" s="20" t="s">
        <v>370</v>
      </c>
      <c r="M225" s="20" t="s">
        <v>370</v>
      </c>
      <c r="N225" s="20" t="s">
        <v>370</v>
      </c>
      <c r="O225" s="2" t="s">
        <v>370</v>
      </c>
      <c r="P225" s="2" t="s">
        <v>370</v>
      </c>
      <c r="Q225" s="2"/>
      <c r="R225" s="2"/>
      <c r="S225" s="2"/>
    </row>
    <row r="226" spans="1:25" s="1" customFormat="1" x14ac:dyDescent="0.25">
      <c r="A226" s="5" t="s">
        <v>7</v>
      </c>
      <c r="B226" s="4">
        <v>274</v>
      </c>
      <c r="C226" s="19">
        <v>0.37956204379562042</v>
      </c>
      <c r="D226" s="19">
        <v>0.20072992700729927</v>
      </c>
      <c r="E226" s="19">
        <v>7.6642335766423361E-2</v>
      </c>
      <c r="F226" s="19">
        <v>0.2518248175182482</v>
      </c>
      <c r="G226" s="19">
        <v>9.1240875912408759E-2</v>
      </c>
      <c r="H226" s="20" t="s">
        <v>370</v>
      </c>
      <c r="I226" s="20" t="s">
        <v>370</v>
      </c>
      <c r="J226" s="20" t="s">
        <v>370</v>
      </c>
      <c r="K226" s="20" t="s">
        <v>370</v>
      </c>
      <c r="L226" s="20" t="s">
        <v>370</v>
      </c>
      <c r="M226" s="20" t="s">
        <v>370</v>
      </c>
      <c r="N226" s="20" t="s">
        <v>370</v>
      </c>
      <c r="O226" s="2" t="s">
        <v>370</v>
      </c>
      <c r="P226" s="2" t="s">
        <v>370</v>
      </c>
      <c r="Q226" s="2"/>
      <c r="R226" s="2"/>
      <c r="S226" s="2"/>
    </row>
    <row r="227" spans="1:25" s="1" customFormat="1" x14ac:dyDescent="0.25">
      <c r="A227" s="5" t="s">
        <v>6</v>
      </c>
      <c r="B227" s="4">
        <v>352</v>
      </c>
      <c r="C227" s="19">
        <v>0.44886363636363635</v>
      </c>
      <c r="D227" s="19">
        <v>0.12784090909090909</v>
      </c>
      <c r="E227" s="19">
        <v>3.125E-2</v>
      </c>
      <c r="F227" s="19">
        <v>0.31534090909090912</v>
      </c>
      <c r="G227" s="19">
        <v>7.6704545454545456E-2</v>
      </c>
      <c r="H227" s="20" t="s">
        <v>370</v>
      </c>
      <c r="I227" s="20" t="s">
        <v>370</v>
      </c>
      <c r="J227" s="20" t="s">
        <v>370</v>
      </c>
      <c r="K227" s="20" t="s">
        <v>370</v>
      </c>
      <c r="L227" s="20" t="s">
        <v>370</v>
      </c>
      <c r="M227" s="20" t="s">
        <v>370</v>
      </c>
      <c r="N227" s="20" t="s">
        <v>370</v>
      </c>
      <c r="O227" s="2" t="s">
        <v>370</v>
      </c>
      <c r="P227" s="2" t="s">
        <v>370</v>
      </c>
      <c r="Q227" s="2"/>
      <c r="R227" s="2"/>
      <c r="S227" s="2"/>
    </row>
    <row r="228" spans="1:25" s="1" customFormat="1" x14ac:dyDescent="0.25">
      <c r="A228" s="5" t="s">
        <v>5</v>
      </c>
      <c r="B228" s="4">
        <v>1467</v>
      </c>
      <c r="C228" s="19">
        <v>0.41717791411042943</v>
      </c>
      <c r="D228" s="19">
        <v>0.16291751874573959</v>
      </c>
      <c r="E228" s="19">
        <v>6.3394683026584867E-2</v>
      </c>
      <c r="F228" s="19">
        <v>0.29652351738241312</v>
      </c>
      <c r="G228" s="19">
        <v>5.9986366734832992E-2</v>
      </c>
      <c r="H228" s="20" t="s">
        <v>370</v>
      </c>
      <c r="I228" s="20" t="s">
        <v>370</v>
      </c>
      <c r="J228" s="20" t="s">
        <v>370</v>
      </c>
      <c r="K228" s="20" t="s">
        <v>370</v>
      </c>
      <c r="L228" s="20" t="s">
        <v>370</v>
      </c>
      <c r="M228" s="20" t="s">
        <v>370</v>
      </c>
      <c r="N228" s="20" t="s">
        <v>370</v>
      </c>
      <c r="O228" s="2" t="s">
        <v>370</v>
      </c>
      <c r="P228" s="2" t="s">
        <v>370</v>
      </c>
      <c r="Q228" s="2"/>
      <c r="R228" s="2"/>
      <c r="S228" s="2"/>
    </row>
    <row r="229" spans="1:25" s="1" customFormat="1" x14ac:dyDescent="0.25">
      <c r="A229" s="5" t="s">
        <v>4</v>
      </c>
      <c r="B229" s="4">
        <v>841</v>
      </c>
      <c r="C229" s="19">
        <v>0.34601664684898931</v>
      </c>
      <c r="D229" s="19">
        <v>0.19500594530321047</v>
      </c>
      <c r="E229" s="19">
        <v>7.8478002378121289E-2</v>
      </c>
      <c r="F229" s="19">
        <v>0.29250891795481571</v>
      </c>
      <c r="G229" s="19">
        <v>8.7990487514863255E-2</v>
      </c>
      <c r="H229" s="20" t="s">
        <v>370</v>
      </c>
      <c r="I229" s="20" t="s">
        <v>370</v>
      </c>
      <c r="J229" s="20" t="s">
        <v>370</v>
      </c>
      <c r="K229" s="20" t="s">
        <v>370</v>
      </c>
      <c r="L229" s="20" t="s">
        <v>370</v>
      </c>
      <c r="M229" s="20" t="s">
        <v>370</v>
      </c>
      <c r="N229" s="20" t="s">
        <v>370</v>
      </c>
      <c r="O229" s="2" t="s">
        <v>370</v>
      </c>
      <c r="P229" s="2" t="s">
        <v>370</v>
      </c>
      <c r="Q229" s="2"/>
      <c r="R229" s="2"/>
      <c r="S229" s="2"/>
    </row>
    <row r="230" spans="1:25" s="1" customFormat="1" x14ac:dyDescent="0.25">
      <c r="A230" s="5" t="s">
        <v>3</v>
      </c>
      <c r="B230" s="4">
        <v>533</v>
      </c>
      <c r="C230" s="19">
        <v>0.44090056285178236</v>
      </c>
      <c r="D230" s="19">
        <v>0.13883677298311445</v>
      </c>
      <c r="E230" s="19">
        <v>6.5666041275797379E-2</v>
      </c>
      <c r="F230" s="19">
        <v>0.28517823639774859</v>
      </c>
      <c r="G230" s="19">
        <v>6.9418386491557224E-2</v>
      </c>
      <c r="H230" s="20" t="s">
        <v>370</v>
      </c>
      <c r="I230" s="20" t="s">
        <v>370</v>
      </c>
      <c r="J230" s="20" t="s">
        <v>370</v>
      </c>
      <c r="K230" s="20" t="s">
        <v>370</v>
      </c>
      <c r="L230" s="20" t="s">
        <v>370</v>
      </c>
      <c r="M230" s="20" t="s">
        <v>370</v>
      </c>
      <c r="N230" s="20" t="s">
        <v>370</v>
      </c>
      <c r="O230" s="2" t="s">
        <v>370</v>
      </c>
      <c r="P230" s="2" t="s">
        <v>370</v>
      </c>
      <c r="Q230" s="2"/>
      <c r="R230" s="2"/>
      <c r="S230" s="2"/>
    </row>
    <row r="231" spans="1:25" s="1" customFormat="1" x14ac:dyDescent="0.25">
      <c r="A231" s="5" t="s">
        <v>2</v>
      </c>
      <c r="B231" s="4">
        <v>971</v>
      </c>
      <c r="C231" s="19">
        <v>0.39649845520082388</v>
      </c>
      <c r="D231" s="19">
        <v>0.13800205973223481</v>
      </c>
      <c r="E231" s="19">
        <v>6.4881565396498461E-2</v>
      </c>
      <c r="F231" s="19">
        <v>0.32955715756951598</v>
      </c>
      <c r="G231" s="19">
        <v>7.1060762100926878E-2</v>
      </c>
      <c r="H231" s="20" t="s">
        <v>370</v>
      </c>
      <c r="I231" s="20" t="s">
        <v>370</v>
      </c>
      <c r="J231" s="20" t="s">
        <v>370</v>
      </c>
      <c r="K231" s="20" t="s">
        <v>370</v>
      </c>
      <c r="L231" s="20" t="s">
        <v>370</v>
      </c>
      <c r="M231" s="20" t="s">
        <v>370</v>
      </c>
      <c r="N231" s="20" t="s">
        <v>370</v>
      </c>
      <c r="O231" s="2" t="s">
        <v>370</v>
      </c>
      <c r="P231" s="2" t="s">
        <v>370</v>
      </c>
      <c r="Q231" s="2"/>
      <c r="R231" s="2"/>
      <c r="S231" s="2"/>
    </row>
    <row r="232" spans="1:25" s="1" customFormat="1" x14ac:dyDescent="0.25">
      <c r="A232" s="5" t="s">
        <v>1</v>
      </c>
      <c r="B232" s="4">
        <v>298</v>
      </c>
      <c r="C232" s="19">
        <v>0.40939597315436244</v>
      </c>
      <c r="D232" s="19">
        <v>0.17114093959731544</v>
      </c>
      <c r="E232" s="19">
        <v>6.3758389261744972E-2</v>
      </c>
      <c r="F232" s="19">
        <v>0.27516778523489932</v>
      </c>
      <c r="G232" s="19">
        <v>8.0536912751677847E-2</v>
      </c>
      <c r="H232" s="20" t="s">
        <v>370</v>
      </c>
      <c r="I232" s="20" t="s">
        <v>370</v>
      </c>
      <c r="J232" s="20" t="s">
        <v>370</v>
      </c>
      <c r="K232" s="20" t="s">
        <v>370</v>
      </c>
      <c r="L232" s="20" t="s">
        <v>370</v>
      </c>
      <c r="M232" s="20" t="s">
        <v>370</v>
      </c>
      <c r="N232" s="20" t="s">
        <v>370</v>
      </c>
      <c r="O232" s="2" t="s">
        <v>370</v>
      </c>
      <c r="P232" s="2" t="s">
        <v>370</v>
      </c>
      <c r="Q232" s="2"/>
      <c r="R232" s="2"/>
      <c r="S232" s="2"/>
    </row>
    <row r="233" spans="1:25" s="1" customFormat="1" x14ac:dyDescent="0.25">
      <c r="A233" s="5" t="s">
        <v>0</v>
      </c>
      <c r="B233" s="4">
        <v>524</v>
      </c>
      <c r="C233" s="19">
        <v>0.32251908396946566</v>
      </c>
      <c r="D233" s="19">
        <v>0.2786259541984733</v>
      </c>
      <c r="E233" s="19">
        <v>8.0152671755725186E-2</v>
      </c>
      <c r="F233" s="19">
        <v>0.25190839694656486</v>
      </c>
      <c r="G233" s="19">
        <v>6.6793893129770993E-2</v>
      </c>
      <c r="H233" s="20" t="s">
        <v>370</v>
      </c>
      <c r="I233" s="20" t="s">
        <v>370</v>
      </c>
      <c r="J233" s="20" t="s">
        <v>370</v>
      </c>
      <c r="K233" s="20" t="s">
        <v>370</v>
      </c>
      <c r="L233" s="20" t="s">
        <v>370</v>
      </c>
      <c r="M233" s="20" t="s">
        <v>370</v>
      </c>
      <c r="N233" s="20" t="s">
        <v>370</v>
      </c>
      <c r="O233" s="2" t="s">
        <v>370</v>
      </c>
      <c r="P233" s="2" t="s">
        <v>370</v>
      </c>
      <c r="Q233" s="2"/>
      <c r="R233" s="2"/>
      <c r="S233" s="2"/>
    </row>
    <row r="234" spans="1:25" s="1" customFormat="1" x14ac:dyDescent="0.25">
      <c r="C234" s="18"/>
      <c r="D234" s="18"/>
      <c r="E234" s="18"/>
      <c r="F234" s="18"/>
      <c r="G234" s="18"/>
      <c r="H234" s="18"/>
      <c r="I234" s="18"/>
      <c r="J234" s="18"/>
      <c r="K234" s="18"/>
      <c r="L234" s="18"/>
      <c r="M234" s="18"/>
      <c r="N234" s="18"/>
    </row>
    <row r="235" spans="1:25" s="1" customFormat="1" x14ac:dyDescent="0.25">
      <c r="A235" s="1" t="s">
        <v>435</v>
      </c>
      <c r="C235" s="18"/>
      <c r="D235" s="18"/>
      <c r="E235" s="18"/>
      <c r="F235" s="18"/>
      <c r="G235" s="18"/>
      <c r="H235" s="18"/>
      <c r="I235" s="18"/>
      <c r="J235" s="18"/>
      <c r="K235" s="18"/>
      <c r="L235" s="18"/>
      <c r="M235" s="18"/>
      <c r="N235" s="18"/>
    </row>
    <row r="236" spans="1:25" s="1" customFormat="1" x14ac:dyDescent="0.25">
      <c r="C236" s="18"/>
      <c r="D236" s="18"/>
      <c r="E236" s="18"/>
      <c r="F236" s="18"/>
      <c r="G236" s="18"/>
      <c r="H236" s="18"/>
      <c r="I236" s="18"/>
      <c r="J236" s="18"/>
      <c r="K236" s="18"/>
      <c r="L236" s="18"/>
      <c r="M236" s="18"/>
      <c r="N236" s="18"/>
    </row>
    <row r="237" spans="1:25" s="1" customFormat="1" ht="60" x14ac:dyDescent="0.25">
      <c r="A237" s="7" t="s">
        <v>16</v>
      </c>
      <c r="B237" s="7" t="s">
        <v>15</v>
      </c>
      <c r="C237" s="10" t="s">
        <v>436</v>
      </c>
      <c r="D237" s="10" t="s">
        <v>437</v>
      </c>
      <c r="E237" s="10" t="s">
        <v>438</v>
      </c>
      <c r="F237" s="10" t="s">
        <v>439</v>
      </c>
      <c r="G237" s="10" t="s">
        <v>440</v>
      </c>
      <c r="H237" s="10" t="s">
        <v>215</v>
      </c>
      <c r="I237" s="10" t="s">
        <v>441</v>
      </c>
      <c r="J237" s="10" t="s">
        <v>230</v>
      </c>
      <c r="K237" s="10" t="s">
        <v>442</v>
      </c>
      <c r="L237" s="9"/>
      <c r="M237" s="9"/>
      <c r="N237" s="9"/>
      <c r="O237" s="8"/>
      <c r="P237" s="8"/>
      <c r="Q237" s="8"/>
      <c r="R237" s="8"/>
      <c r="S237" s="8"/>
      <c r="T237" s="8"/>
      <c r="U237" s="8"/>
      <c r="V237" s="8"/>
      <c r="W237" s="8"/>
      <c r="X237" s="8"/>
      <c r="Y237" s="8"/>
    </row>
    <row r="238" spans="1:25" s="1" customFormat="1" x14ac:dyDescent="0.25">
      <c r="A238" s="6" t="s">
        <v>11</v>
      </c>
      <c r="B238" s="4">
        <v>2791</v>
      </c>
      <c r="C238" s="19">
        <v>0.37190970978144033</v>
      </c>
      <c r="D238" s="19">
        <v>0.14582586886420637</v>
      </c>
      <c r="E238" s="19">
        <v>0.12253672518810463</v>
      </c>
      <c r="F238" s="19">
        <v>4.7653170906485132E-2</v>
      </c>
      <c r="G238" s="19">
        <v>1.6123253314224293E-2</v>
      </c>
      <c r="H238" s="19">
        <v>5.0161232533142246E-3</v>
      </c>
      <c r="I238" s="19">
        <v>3.5829451809387316E-3</v>
      </c>
      <c r="J238" s="19">
        <v>0.18523826585453243</v>
      </c>
      <c r="K238" s="19">
        <v>0.10211393765675385</v>
      </c>
      <c r="L238" s="20" t="s">
        <v>370</v>
      </c>
      <c r="M238" s="20" t="s">
        <v>370</v>
      </c>
      <c r="N238" s="20" t="s">
        <v>370</v>
      </c>
      <c r="O238" s="2" t="s">
        <v>370</v>
      </c>
      <c r="P238" s="2" t="s">
        <v>370</v>
      </c>
      <c r="Q238" s="2"/>
      <c r="R238" s="2"/>
      <c r="S238" s="2"/>
      <c r="T238" s="2"/>
      <c r="U238" s="2"/>
      <c r="V238" s="2"/>
      <c r="W238" s="2"/>
      <c r="X238" s="2"/>
      <c r="Y238" s="2"/>
    </row>
    <row r="239" spans="1:25" s="1" customFormat="1" x14ac:dyDescent="0.25">
      <c r="A239" s="5" t="s">
        <v>10</v>
      </c>
      <c r="B239" s="4">
        <v>1053</v>
      </c>
      <c r="C239" s="19">
        <v>0.3475783475783476</v>
      </c>
      <c r="D239" s="19">
        <v>0.14339981006647673</v>
      </c>
      <c r="E239" s="19">
        <v>0.1111111111111111</v>
      </c>
      <c r="F239" s="19">
        <v>4.7483380816714153E-2</v>
      </c>
      <c r="G239" s="19">
        <v>1.5194681861348529E-2</v>
      </c>
      <c r="H239" s="19">
        <v>4.7483380816714148E-3</v>
      </c>
      <c r="I239" s="19">
        <v>3.7986704653371322E-3</v>
      </c>
      <c r="J239" s="19">
        <v>0.1956315289648623</v>
      </c>
      <c r="K239" s="19">
        <v>0.13105413105413105</v>
      </c>
      <c r="L239" s="20" t="s">
        <v>370</v>
      </c>
      <c r="M239" s="20" t="s">
        <v>370</v>
      </c>
      <c r="N239" s="20" t="s">
        <v>370</v>
      </c>
      <c r="O239" s="2" t="s">
        <v>370</v>
      </c>
      <c r="P239" s="2" t="s">
        <v>370</v>
      </c>
      <c r="Q239" s="2"/>
      <c r="R239" s="2"/>
      <c r="S239" s="2"/>
      <c r="T239" s="2"/>
      <c r="U239" s="2"/>
      <c r="V239" s="2"/>
      <c r="W239" s="2"/>
    </row>
    <row r="240" spans="1:25" s="1" customFormat="1" x14ac:dyDescent="0.25">
      <c r="A240" s="5" t="s">
        <v>9</v>
      </c>
      <c r="B240" s="4">
        <v>500</v>
      </c>
      <c r="C240" s="19">
        <v>0.4</v>
      </c>
      <c r="D240" s="19">
        <v>0.18</v>
      </c>
      <c r="E240" s="19">
        <v>0.13</v>
      </c>
      <c r="F240" s="19">
        <v>0.04</v>
      </c>
      <c r="G240" s="19">
        <v>1.7999999999999999E-2</v>
      </c>
      <c r="H240" s="19">
        <v>2E-3</v>
      </c>
      <c r="I240" s="19">
        <v>4.0000000000000001E-3</v>
      </c>
      <c r="J240" s="19">
        <v>0.16400000000000001</v>
      </c>
      <c r="K240" s="19">
        <v>6.2E-2</v>
      </c>
      <c r="L240" s="20" t="s">
        <v>370</v>
      </c>
      <c r="M240" s="20" t="s">
        <v>370</v>
      </c>
      <c r="N240" s="20" t="s">
        <v>370</v>
      </c>
      <c r="O240" s="2" t="s">
        <v>370</v>
      </c>
      <c r="P240" s="2" t="s">
        <v>370</v>
      </c>
      <c r="Q240" s="2"/>
      <c r="R240" s="2"/>
      <c r="S240" s="2"/>
      <c r="T240" s="2"/>
      <c r="U240" s="2"/>
      <c r="V240" s="2"/>
      <c r="W240" s="2"/>
    </row>
    <row r="241" spans="1:25" s="1" customFormat="1" x14ac:dyDescent="0.25">
      <c r="A241" s="5" t="s">
        <v>8</v>
      </c>
      <c r="B241" s="4">
        <v>517</v>
      </c>
      <c r="C241" s="19">
        <v>0.40232108317214699</v>
      </c>
      <c r="D241" s="19">
        <v>0.10444874274661509</v>
      </c>
      <c r="E241" s="19">
        <v>0.13926499032882012</v>
      </c>
      <c r="F241" s="19">
        <v>6.5764023210831718E-2</v>
      </c>
      <c r="G241" s="19">
        <v>2.321083172147002E-2</v>
      </c>
      <c r="H241" s="19">
        <v>1.160541586073501E-2</v>
      </c>
      <c r="I241" s="19">
        <v>5.8027079303675051E-3</v>
      </c>
      <c r="J241" s="19">
        <v>0.14313346228239845</v>
      </c>
      <c r="K241" s="19">
        <v>0.10444874274661509</v>
      </c>
      <c r="L241" s="20" t="s">
        <v>370</v>
      </c>
      <c r="M241" s="20" t="s">
        <v>370</v>
      </c>
      <c r="N241" s="20" t="s">
        <v>370</v>
      </c>
      <c r="O241" s="2" t="s">
        <v>370</v>
      </c>
      <c r="P241" s="2" t="s">
        <v>370</v>
      </c>
      <c r="Q241" s="2"/>
      <c r="R241" s="2"/>
      <c r="S241" s="2"/>
      <c r="T241" s="2"/>
      <c r="U241" s="2"/>
      <c r="V241" s="2"/>
      <c r="W241" s="2"/>
    </row>
    <row r="242" spans="1:25" s="1" customFormat="1" x14ac:dyDescent="0.25">
      <c r="A242" s="5" t="s">
        <v>7</v>
      </c>
      <c r="B242" s="4">
        <v>320</v>
      </c>
      <c r="C242" s="19">
        <v>0.34062500000000001</v>
      </c>
      <c r="D242" s="19">
        <v>0.171875</v>
      </c>
      <c r="E242" s="19">
        <v>0.14687500000000001</v>
      </c>
      <c r="F242" s="19">
        <v>4.0625000000000001E-2</v>
      </c>
      <c r="G242" s="19">
        <v>1.2500000000000001E-2</v>
      </c>
      <c r="H242" s="19">
        <v>3.1250000000000002E-3</v>
      </c>
      <c r="I242" s="19">
        <v>0</v>
      </c>
      <c r="J242" s="19">
        <v>0.20937500000000001</v>
      </c>
      <c r="K242" s="19">
        <v>7.4999999999999997E-2</v>
      </c>
      <c r="L242" s="20" t="s">
        <v>370</v>
      </c>
      <c r="M242" s="20" t="s">
        <v>370</v>
      </c>
      <c r="N242" s="20" t="s">
        <v>370</v>
      </c>
      <c r="O242" s="2" t="s">
        <v>370</v>
      </c>
      <c r="P242" s="2" t="s">
        <v>370</v>
      </c>
      <c r="Q242" s="2"/>
      <c r="R242" s="2"/>
      <c r="S242" s="2"/>
      <c r="T242" s="2"/>
      <c r="U242" s="2"/>
      <c r="V242" s="2"/>
      <c r="W242" s="2"/>
    </row>
    <row r="243" spans="1:25" s="1" customFormat="1" x14ac:dyDescent="0.25">
      <c r="A243" s="5" t="s">
        <v>6</v>
      </c>
      <c r="B243" s="4">
        <v>401</v>
      </c>
      <c r="C243" s="19">
        <v>0.38653366583541149</v>
      </c>
      <c r="D243" s="19">
        <v>0.14214463840399003</v>
      </c>
      <c r="E243" s="19">
        <v>0.10224438902743142</v>
      </c>
      <c r="F243" s="19">
        <v>3.9900249376558602E-2</v>
      </c>
      <c r="G243" s="19">
        <v>9.9750623441396506E-3</v>
      </c>
      <c r="H243" s="19">
        <v>2.4937655860349127E-3</v>
      </c>
      <c r="I243" s="19">
        <v>2.4937655860349127E-3</v>
      </c>
      <c r="J243" s="19">
        <v>0.21945137157107231</v>
      </c>
      <c r="K243" s="19">
        <v>9.4763092269326679E-2</v>
      </c>
      <c r="L243" s="20" t="s">
        <v>370</v>
      </c>
      <c r="M243" s="20" t="s">
        <v>370</v>
      </c>
      <c r="N243" s="20" t="s">
        <v>370</v>
      </c>
      <c r="O243" s="2" t="s">
        <v>370</v>
      </c>
      <c r="P243" s="2" t="s">
        <v>370</v>
      </c>
      <c r="Q243" s="2"/>
      <c r="R243" s="2"/>
      <c r="S243" s="2"/>
      <c r="T243" s="2"/>
      <c r="U243" s="2"/>
      <c r="V243" s="2"/>
      <c r="W243" s="2"/>
    </row>
    <row r="244" spans="1:25" s="1" customFormat="1" x14ac:dyDescent="0.25">
      <c r="A244" s="5" t="s">
        <v>5</v>
      </c>
      <c r="B244" s="4">
        <v>1550</v>
      </c>
      <c r="C244" s="19">
        <v>0.39096774193548389</v>
      </c>
      <c r="D244" s="19">
        <v>0.15483870967741936</v>
      </c>
      <c r="E244" s="19">
        <v>0.14064516129032259</v>
      </c>
      <c r="F244" s="19">
        <v>5.8064516129032261E-2</v>
      </c>
      <c r="G244" s="19">
        <v>1.7419354838709676E-2</v>
      </c>
      <c r="H244" s="19">
        <v>3.8709677419354839E-3</v>
      </c>
      <c r="I244" s="19">
        <v>4.5161290322580649E-3</v>
      </c>
      <c r="J244" s="19">
        <v>0.15225806451612903</v>
      </c>
      <c r="K244" s="19">
        <v>7.7419354838709681E-2</v>
      </c>
      <c r="L244" s="20" t="s">
        <v>370</v>
      </c>
      <c r="M244" s="20" t="s">
        <v>370</v>
      </c>
      <c r="N244" s="20" t="s">
        <v>370</v>
      </c>
      <c r="O244" s="2" t="s">
        <v>370</v>
      </c>
      <c r="P244" s="2" t="s">
        <v>370</v>
      </c>
      <c r="Q244" s="2"/>
      <c r="R244" s="2"/>
      <c r="S244" s="2"/>
      <c r="T244" s="2"/>
      <c r="U244" s="2"/>
      <c r="V244" s="2"/>
      <c r="W244" s="2"/>
    </row>
    <row r="245" spans="1:25" s="1" customFormat="1" x14ac:dyDescent="0.25">
      <c r="A245" s="5" t="s">
        <v>4</v>
      </c>
      <c r="B245" s="4">
        <v>1166</v>
      </c>
      <c r="C245" s="19">
        <v>0.35591766723842194</v>
      </c>
      <c r="D245" s="19">
        <v>0.137221269296741</v>
      </c>
      <c r="E245" s="19">
        <v>0.10291595197255575</v>
      </c>
      <c r="F245" s="19">
        <v>3.5162950257289882E-2</v>
      </c>
      <c r="G245" s="19">
        <v>1.5437392795883362E-2</v>
      </c>
      <c r="H245" s="19">
        <v>5.1457975986277877E-3</v>
      </c>
      <c r="I245" s="19">
        <v>1.7152658662092624E-3</v>
      </c>
      <c r="J245" s="19">
        <v>0.21698113207547171</v>
      </c>
      <c r="K245" s="19">
        <v>0.12950257289879932</v>
      </c>
      <c r="L245" s="20" t="s">
        <v>370</v>
      </c>
      <c r="M245" s="20" t="s">
        <v>370</v>
      </c>
      <c r="N245" s="20" t="s">
        <v>370</v>
      </c>
      <c r="O245" s="2" t="s">
        <v>370</v>
      </c>
      <c r="P245" s="2" t="s">
        <v>370</v>
      </c>
      <c r="Q245" s="2"/>
      <c r="R245" s="2"/>
      <c r="S245" s="2"/>
      <c r="T245" s="2"/>
      <c r="U245" s="2"/>
      <c r="V245" s="2"/>
      <c r="W245" s="2"/>
    </row>
    <row r="246" spans="1:25" s="1" customFormat="1" x14ac:dyDescent="0.25">
      <c r="A246" s="5" t="s">
        <v>3</v>
      </c>
      <c r="B246" s="4">
        <v>746</v>
      </c>
      <c r="C246" s="19">
        <v>0.51876675603217159</v>
      </c>
      <c r="D246" s="19">
        <v>0.11528150134048257</v>
      </c>
      <c r="E246" s="19">
        <v>6.9705093833780166E-2</v>
      </c>
      <c r="F246" s="19">
        <v>1.2064343163538873E-2</v>
      </c>
      <c r="G246" s="19">
        <v>6.7024128686327079E-3</v>
      </c>
      <c r="H246" s="19">
        <v>0</v>
      </c>
      <c r="I246" s="19">
        <v>2.6809651474530832E-3</v>
      </c>
      <c r="J246" s="19">
        <v>0.14343163538873996</v>
      </c>
      <c r="K246" s="19">
        <v>0.13136729222520108</v>
      </c>
      <c r="L246" s="20" t="s">
        <v>370</v>
      </c>
      <c r="M246" s="20" t="s">
        <v>370</v>
      </c>
      <c r="N246" s="20" t="s">
        <v>370</v>
      </c>
      <c r="O246" s="2" t="s">
        <v>370</v>
      </c>
      <c r="P246" s="2" t="s">
        <v>370</v>
      </c>
      <c r="Q246" s="2"/>
      <c r="R246" s="2"/>
      <c r="S246" s="2"/>
      <c r="T246" s="2"/>
      <c r="U246" s="2"/>
      <c r="V246" s="2"/>
      <c r="W246" s="2"/>
    </row>
    <row r="247" spans="1:25" s="1" customFormat="1" x14ac:dyDescent="0.25">
      <c r="A247" s="5" t="s">
        <v>2</v>
      </c>
      <c r="B247" s="4">
        <v>1135</v>
      </c>
      <c r="C247" s="19">
        <v>0.38590308370044052</v>
      </c>
      <c r="D247" s="19">
        <v>0.15594713656387665</v>
      </c>
      <c r="E247" s="19">
        <v>0.11277533039647578</v>
      </c>
      <c r="F247" s="19">
        <v>4.1409691629955947E-2</v>
      </c>
      <c r="G247" s="19">
        <v>2.0264317180616741E-2</v>
      </c>
      <c r="H247" s="19">
        <v>3.524229074889868E-3</v>
      </c>
      <c r="I247" s="19">
        <v>4.4052863436123352E-3</v>
      </c>
      <c r="J247" s="19">
        <v>0.17797356828193833</v>
      </c>
      <c r="K247" s="19">
        <v>9.7797356828193835E-2</v>
      </c>
      <c r="L247" s="20" t="s">
        <v>370</v>
      </c>
      <c r="M247" s="20" t="s">
        <v>370</v>
      </c>
      <c r="N247" s="20" t="s">
        <v>370</v>
      </c>
      <c r="O247" s="2" t="s">
        <v>370</v>
      </c>
      <c r="P247" s="2" t="s">
        <v>370</v>
      </c>
      <c r="Q247" s="2"/>
      <c r="R247" s="2"/>
      <c r="S247" s="2"/>
      <c r="T247" s="2"/>
      <c r="U247" s="2"/>
      <c r="V247" s="2"/>
      <c r="W247" s="2"/>
    </row>
    <row r="248" spans="1:25" s="1" customFormat="1" x14ac:dyDescent="0.25">
      <c r="A248" s="5" t="s">
        <v>1</v>
      </c>
      <c r="B248" s="4">
        <v>353</v>
      </c>
      <c r="C248" s="19">
        <v>0.28328611898016998</v>
      </c>
      <c r="D248" s="19">
        <v>0.16713881019830029</v>
      </c>
      <c r="E248" s="19">
        <v>0.15580736543909349</v>
      </c>
      <c r="F248" s="19">
        <v>7.9320113314447591E-2</v>
      </c>
      <c r="G248" s="19">
        <v>1.1331444759206799E-2</v>
      </c>
      <c r="H248" s="19">
        <v>8.4985835694051E-3</v>
      </c>
      <c r="I248" s="19">
        <v>2.8328611898016999E-3</v>
      </c>
      <c r="J248" s="19">
        <v>0.20396600566572237</v>
      </c>
      <c r="K248" s="19">
        <v>8.7818696883852687E-2</v>
      </c>
      <c r="L248" s="20" t="s">
        <v>370</v>
      </c>
      <c r="M248" s="20" t="s">
        <v>370</v>
      </c>
      <c r="N248" s="20" t="s">
        <v>370</v>
      </c>
      <c r="O248" s="2" t="s">
        <v>370</v>
      </c>
      <c r="P248" s="2" t="s">
        <v>370</v>
      </c>
      <c r="Q248" s="2"/>
      <c r="R248" s="2"/>
      <c r="S248" s="2"/>
      <c r="T248" s="2"/>
      <c r="U248" s="2"/>
      <c r="V248" s="2"/>
      <c r="W248" s="2"/>
    </row>
    <row r="249" spans="1:25" s="1" customFormat="1" x14ac:dyDescent="0.25">
      <c r="A249" s="5" t="s">
        <v>0</v>
      </c>
      <c r="B249" s="4">
        <v>522</v>
      </c>
      <c r="C249" s="19">
        <v>0.19923371647509577</v>
      </c>
      <c r="D249" s="19">
        <v>0.15134099616858238</v>
      </c>
      <c r="E249" s="19">
        <v>0.19923371647509577</v>
      </c>
      <c r="F249" s="19">
        <v>9.3869731800766285E-2</v>
      </c>
      <c r="G249" s="19">
        <v>2.4904214559386972E-2</v>
      </c>
      <c r="H249" s="19">
        <v>1.3409961685823755E-2</v>
      </c>
      <c r="I249" s="19">
        <v>3.8314176245210726E-3</v>
      </c>
      <c r="J249" s="19">
        <v>0.24329501915708812</v>
      </c>
      <c r="K249" s="19">
        <v>7.0881226053639848E-2</v>
      </c>
      <c r="L249" s="20" t="s">
        <v>370</v>
      </c>
      <c r="M249" s="20" t="s">
        <v>370</v>
      </c>
      <c r="N249" s="20" t="s">
        <v>370</v>
      </c>
      <c r="O249" s="2" t="s">
        <v>370</v>
      </c>
      <c r="P249" s="2" t="s">
        <v>370</v>
      </c>
      <c r="Q249" s="2"/>
      <c r="R249" s="2"/>
      <c r="S249" s="2"/>
      <c r="T249" s="2"/>
      <c r="U249" s="2"/>
      <c r="V249" s="2"/>
      <c r="W249" s="2"/>
    </row>
    <row r="250" spans="1:25" s="1" customFormat="1" x14ac:dyDescent="0.25">
      <c r="C250" s="18"/>
      <c r="D250" s="18"/>
      <c r="E250" s="18"/>
      <c r="F250" s="18"/>
      <c r="G250" s="18"/>
      <c r="H250" s="18"/>
      <c r="I250" s="18"/>
      <c r="J250" s="18"/>
      <c r="K250" s="18"/>
      <c r="L250" s="18"/>
      <c r="M250" s="18"/>
      <c r="N250" s="18"/>
    </row>
    <row r="251" spans="1:25" s="1" customFormat="1" x14ac:dyDescent="0.25">
      <c r="A251" s="1" t="s">
        <v>443</v>
      </c>
      <c r="C251" s="18"/>
      <c r="D251" s="18"/>
      <c r="E251" s="18"/>
      <c r="F251" s="18"/>
      <c r="G251" s="18"/>
      <c r="H251" s="18"/>
      <c r="I251" s="18"/>
      <c r="J251" s="18"/>
      <c r="K251" s="18"/>
      <c r="L251" s="18"/>
      <c r="M251" s="18"/>
      <c r="N251" s="18"/>
    </row>
    <row r="252" spans="1:25" s="1" customFormat="1" x14ac:dyDescent="0.25">
      <c r="C252" s="18"/>
      <c r="D252" s="18"/>
      <c r="E252" s="18"/>
      <c r="F252" s="18"/>
      <c r="G252" s="18"/>
      <c r="H252" s="18"/>
      <c r="I252" s="18"/>
      <c r="J252" s="18"/>
      <c r="K252" s="18"/>
      <c r="L252" s="18"/>
      <c r="M252" s="18"/>
      <c r="N252" s="18"/>
    </row>
    <row r="253" spans="1:25" s="1" customFormat="1" ht="75" x14ac:dyDescent="0.25">
      <c r="A253" s="7" t="s">
        <v>16</v>
      </c>
      <c r="B253" s="7" t="s">
        <v>15</v>
      </c>
      <c r="C253" s="10" t="s">
        <v>444</v>
      </c>
      <c r="D253" s="10" t="s">
        <v>445</v>
      </c>
      <c r="E253" s="10" t="s">
        <v>446</v>
      </c>
      <c r="F253" s="10" t="s">
        <v>447</v>
      </c>
      <c r="G253" s="10" t="s">
        <v>448</v>
      </c>
      <c r="H253" s="10" t="s">
        <v>449</v>
      </c>
      <c r="I253" s="10" t="s">
        <v>450</v>
      </c>
      <c r="J253" s="10" t="s">
        <v>451</v>
      </c>
      <c r="K253" s="10" t="s">
        <v>452</v>
      </c>
      <c r="L253" s="10" t="s">
        <v>186</v>
      </c>
      <c r="M253" s="10" t="s">
        <v>453</v>
      </c>
      <c r="N253" s="9"/>
      <c r="O253" s="8"/>
      <c r="P253" s="8"/>
      <c r="Q253" s="8"/>
      <c r="R253" s="8"/>
      <c r="S253" s="8"/>
      <c r="T253" s="8"/>
      <c r="U253" s="8"/>
      <c r="V253" s="8"/>
      <c r="W253" s="8"/>
      <c r="X253" s="8"/>
      <c r="Y253" s="8"/>
    </row>
    <row r="254" spans="1:25" s="1" customFormat="1" x14ac:dyDescent="0.25">
      <c r="A254" s="6" t="s">
        <v>11</v>
      </c>
      <c r="B254" s="4">
        <v>2465</v>
      </c>
      <c r="C254" s="19">
        <v>0.16227180527383367</v>
      </c>
      <c r="D254" s="19">
        <v>2.0283975659229209E-2</v>
      </c>
      <c r="E254" s="19">
        <v>1.5821501014198783E-2</v>
      </c>
      <c r="F254" s="19">
        <v>0.21622718052738338</v>
      </c>
      <c r="G254" s="19">
        <v>0.26896551724137929</v>
      </c>
      <c r="H254" s="19">
        <v>4.4624746450304259E-3</v>
      </c>
      <c r="I254" s="19">
        <v>0.10993914807302231</v>
      </c>
      <c r="J254" s="19">
        <v>0.20567951318458419</v>
      </c>
      <c r="K254" s="19">
        <v>0.15294117647058825</v>
      </c>
      <c r="L254" s="19">
        <v>9.5334685598377281E-2</v>
      </c>
      <c r="M254" s="19">
        <v>0.42271805273833674</v>
      </c>
      <c r="N254" s="20" t="s">
        <v>370</v>
      </c>
      <c r="O254" s="2" t="s">
        <v>370</v>
      </c>
      <c r="P254" s="2" t="s">
        <v>370</v>
      </c>
      <c r="Q254" s="2"/>
      <c r="R254" s="2"/>
      <c r="S254" s="2"/>
      <c r="T254" s="2"/>
      <c r="U254" s="2"/>
      <c r="V254" s="2"/>
      <c r="W254" s="2"/>
      <c r="X254" s="2"/>
      <c r="Y254" s="2"/>
    </row>
    <row r="255" spans="1:25" s="1" customFormat="1" x14ac:dyDescent="0.25">
      <c r="A255" s="5" t="s">
        <v>10</v>
      </c>
      <c r="B255" s="4">
        <v>938</v>
      </c>
      <c r="C255" s="19">
        <v>0.14712153518123666</v>
      </c>
      <c r="D255" s="19">
        <v>1.9189765458422176E-2</v>
      </c>
      <c r="E255" s="19">
        <v>1.1727078891257996E-2</v>
      </c>
      <c r="F255" s="19">
        <v>0.22281449893390193</v>
      </c>
      <c r="G255" s="19">
        <v>0.26226012793176973</v>
      </c>
      <c r="H255" s="19">
        <v>4.2643923240938165E-3</v>
      </c>
      <c r="I255" s="19">
        <v>9.7014925373134331E-2</v>
      </c>
      <c r="J255" s="19">
        <v>0.20469083155650319</v>
      </c>
      <c r="K255" s="19">
        <v>0.14712153518123666</v>
      </c>
      <c r="L255" s="19">
        <v>9.5948827292110878E-2</v>
      </c>
      <c r="M255" s="19">
        <v>0.42643923240938164</v>
      </c>
      <c r="N255" s="20" t="s">
        <v>370</v>
      </c>
      <c r="O255" s="2" t="s">
        <v>370</v>
      </c>
      <c r="P255" s="2" t="s">
        <v>370</v>
      </c>
      <c r="Q255" s="2"/>
      <c r="R255" s="2"/>
      <c r="S255" s="2"/>
      <c r="T255" s="2"/>
      <c r="U255" s="2"/>
      <c r="V255" s="2"/>
      <c r="W255" s="2"/>
      <c r="X255" s="2"/>
      <c r="Y255" s="2"/>
    </row>
    <row r="256" spans="1:25" s="1" customFormat="1" x14ac:dyDescent="0.25">
      <c r="A256" s="5" t="s">
        <v>9</v>
      </c>
      <c r="B256" s="4">
        <v>446</v>
      </c>
      <c r="C256" s="19">
        <v>0.19506726457399104</v>
      </c>
      <c r="D256" s="19">
        <v>2.914798206278027E-2</v>
      </c>
      <c r="E256" s="19">
        <v>1.7937219730941704E-2</v>
      </c>
      <c r="F256" s="19">
        <v>0.21524663677130046</v>
      </c>
      <c r="G256" s="19">
        <v>0.33632286995515698</v>
      </c>
      <c r="H256" s="19">
        <v>0</v>
      </c>
      <c r="I256" s="19">
        <v>0.12331838565022421</v>
      </c>
      <c r="J256" s="19">
        <v>0.20179372197309417</v>
      </c>
      <c r="K256" s="19">
        <v>0.15695067264573992</v>
      </c>
      <c r="L256" s="19">
        <v>9.641255605381166E-2</v>
      </c>
      <c r="M256" s="19">
        <v>0.38340807174887892</v>
      </c>
      <c r="N256" s="20" t="s">
        <v>370</v>
      </c>
      <c r="O256" s="2" t="s">
        <v>370</v>
      </c>
      <c r="P256" s="2" t="s">
        <v>370</v>
      </c>
      <c r="Q256" s="2"/>
      <c r="R256" s="2"/>
      <c r="S256" s="2"/>
      <c r="T256" s="2"/>
      <c r="U256" s="2"/>
      <c r="V256" s="2"/>
      <c r="W256" s="2"/>
      <c r="X256" s="2"/>
      <c r="Y256" s="2"/>
    </row>
    <row r="257" spans="1:26" s="1" customFormat="1" x14ac:dyDescent="0.25">
      <c r="A257" s="5" t="s">
        <v>8</v>
      </c>
      <c r="B257" s="4">
        <v>457</v>
      </c>
      <c r="C257" s="19">
        <v>0.14442013129102846</v>
      </c>
      <c r="D257" s="19">
        <v>6.5645514223194746E-3</v>
      </c>
      <c r="E257" s="19">
        <v>1.7505470459518599E-2</v>
      </c>
      <c r="F257" s="19">
        <v>0.22975929978118162</v>
      </c>
      <c r="G257" s="19">
        <v>0.23851203501094093</v>
      </c>
      <c r="H257" s="19">
        <v>6.5645514223194746E-3</v>
      </c>
      <c r="I257" s="19">
        <v>0.10503282275711159</v>
      </c>
      <c r="J257" s="19">
        <v>0.20350109409190373</v>
      </c>
      <c r="K257" s="19">
        <v>0.13129102844638948</v>
      </c>
      <c r="L257" s="19">
        <v>8.0962800875273522E-2</v>
      </c>
      <c r="M257" s="19">
        <v>0.44420131291028447</v>
      </c>
      <c r="N257" s="20" t="s">
        <v>370</v>
      </c>
      <c r="O257" s="2" t="s">
        <v>370</v>
      </c>
      <c r="P257" s="2" t="s">
        <v>370</v>
      </c>
      <c r="Q257" s="2"/>
      <c r="R257" s="2"/>
      <c r="S257" s="2"/>
      <c r="T257" s="2"/>
      <c r="U257" s="2"/>
      <c r="V257" s="2"/>
      <c r="W257" s="2"/>
      <c r="X257" s="2"/>
      <c r="Y257" s="2"/>
    </row>
    <row r="258" spans="1:26" s="1" customFormat="1" x14ac:dyDescent="0.25">
      <c r="A258" s="5" t="s">
        <v>7</v>
      </c>
      <c r="B258" s="4">
        <v>287</v>
      </c>
      <c r="C258" s="19">
        <v>0.17421602787456447</v>
      </c>
      <c r="D258" s="19">
        <v>1.3937282229965157E-2</v>
      </c>
      <c r="E258" s="19">
        <v>2.4390243902439025E-2</v>
      </c>
      <c r="F258" s="19">
        <v>0.18466898954703834</v>
      </c>
      <c r="G258" s="19">
        <v>0.26132404181184671</v>
      </c>
      <c r="H258" s="19">
        <v>6.9686411149825784E-3</v>
      </c>
      <c r="I258" s="19">
        <v>0.11846689895470383</v>
      </c>
      <c r="J258" s="19">
        <v>0.18815331010452963</v>
      </c>
      <c r="K258" s="19">
        <v>0.156794425087108</v>
      </c>
      <c r="L258" s="19">
        <v>0.11846689895470383</v>
      </c>
      <c r="M258" s="19">
        <v>0.41114982578397213</v>
      </c>
      <c r="N258" s="20" t="s">
        <v>370</v>
      </c>
      <c r="O258" s="2" t="s">
        <v>370</v>
      </c>
      <c r="P258" s="2" t="s">
        <v>370</v>
      </c>
      <c r="Q258" s="2"/>
      <c r="R258" s="2"/>
      <c r="S258" s="2"/>
      <c r="T258" s="2"/>
      <c r="U258" s="2"/>
      <c r="V258" s="2"/>
      <c r="W258" s="2"/>
      <c r="X258" s="2"/>
      <c r="Y258" s="2"/>
    </row>
    <row r="259" spans="1:26" s="1" customFormat="1" x14ac:dyDescent="0.25">
      <c r="A259" s="5" t="s">
        <v>6</v>
      </c>
      <c r="B259" s="4">
        <v>337</v>
      </c>
      <c r="C259" s="19">
        <v>0.17507418397626112</v>
      </c>
      <c r="D259" s="19">
        <v>3.5608308605341248E-2</v>
      </c>
      <c r="E259" s="19">
        <v>1.483679525222552E-2</v>
      </c>
      <c r="F259" s="19">
        <v>0.20771513353115728</v>
      </c>
      <c r="G259" s="19">
        <v>0.24629080118694363</v>
      </c>
      <c r="H259" s="19">
        <v>5.9347181008902079E-3</v>
      </c>
      <c r="I259" s="19">
        <v>0.12759643916913946</v>
      </c>
      <c r="J259" s="19">
        <v>0.2314540059347181</v>
      </c>
      <c r="K259" s="19">
        <v>0.18991097922848665</v>
      </c>
      <c r="L259" s="19">
        <v>9.1988130563798218E-2</v>
      </c>
      <c r="M259" s="19">
        <v>0.44510385756676557</v>
      </c>
      <c r="N259" s="20" t="s">
        <v>370</v>
      </c>
      <c r="O259" s="2" t="s">
        <v>370</v>
      </c>
      <c r="P259" s="2" t="s">
        <v>370</v>
      </c>
      <c r="Q259" s="2"/>
      <c r="R259" s="2"/>
      <c r="S259" s="2"/>
      <c r="T259" s="2"/>
      <c r="U259" s="2"/>
      <c r="V259" s="2"/>
      <c r="W259" s="2"/>
      <c r="X259" s="2"/>
      <c r="Y259" s="2"/>
    </row>
    <row r="260" spans="1:26" s="1" customFormat="1" x14ac:dyDescent="0.25">
      <c r="A260" s="5" t="s">
        <v>5</v>
      </c>
      <c r="B260" s="4">
        <v>1363</v>
      </c>
      <c r="C260" s="19">
        <v>0.16801173881144535</v>
      </c>
      <c r="D260" s="19">
        <v>2.2743947175348497E-2</v>
      </c>
      <c r="E260" s="19">
        <v>1.3206162876008804E-2</v>
      </c>
      <c r="F260" s="19">
        <v>0.23257520176082172</v>
      </c>
      <c r="G260" s="19">
        <v>0.31107850330154074</v>
      </c>
      <c r="H260" s="19">
        <v>4.4020542920029347E-3</v>
      </c>
      <c r="I260" s="19">
        <v>0.11078503301540719</v>
      </c>
      <c r="J260" s="19">
        <v>0.2223037417461482</v>
      </c>
      <c r="K260" s="19">
        <v>0.16727806309611151</v>
      </c>
      <c r="L260" s="19">
        <v>9.5377842993396925E-2</v>
      </c>
      <c r="M260" s="19">
        <v>0.3763756419662509</v>
      </c>
      <c r="N260" s="20" t="s">
        <v>370</v>
      </c>
      <c r="O260" s="2" t="s">
        <v>370</v>
      </c>
      <c r="P260" s="2" t="s">
        <v>370</v>
      </c>
      <c r="Q260" s="2"/>
      <c r="R260" s="2"/>
      <c r="S260" s="2"/>
      <c r="T260" s="2"/>
      <c r="U260" s="2"/>
      <c r="V260" s="2"/>
      <c r="W260" s="2"/>
      <c r="X260" s="2"/>
      <c r="Y260" s="2"/>
    </row>
    <row r="261" spans="1:26" s="1" customFormat="1" x14ac:dyDescent="0.25">
      <c r="A261" s="5" t="s">
        <v>4</v>
      </c>
      <c r="B261" s="4">
        <v>1049</v>
      </c>
      <c r="C261" s="19">
        <v>0.15633937082936131</v>
      </c>
      <c r="D261" s="19">
        <v>1.7159199237368923E-2</v>
      </c>
      <c r="E261" s="19">
        <v>1.9065776930409915E-2</v>
      </c>
      <c r="F261" s="19">
        <v>0.19733079122974262</v>
      </c>
      <c r="G261" s="19">
        <v>0.21639656816015251</v>
      </c>
      <c r="H261" s="19">
        <v>3.8131553860819827E-3</v>
      </c>
      <c r="I261" s="19">
        <v>0.109628217349857</v>
      </c>
      <c r="J261" s="19">
        <v>0.18398474737845566</v>
      </c>
      <c r="K261" s="19">
        <v>0.13536701620591038</v>
      </c>
      <c r="L261" s="19">
        <v>9.0562440419447096E-2</v>
      </c>
      <c r="M261" s="19">
        <v>0.48045757864632982</v>
      </c>
      <c r="N261" s="20" t="s">
        <v>370</v>
      </c>
      <c r="O261" s="2" t="s">
        <v>370</v>
      </c>
      <c r="P261" s="2" t="s">
        <v>370</v>
      </c>
      <c r="Q261" s="2"/>
      <c r="R261" s="2"/>
      <c r="S261" s="2"/>
      <c r="T261" s="2"/>
      <c r="U261" s="2"/>
      <c r="V261" s="2"/>
      <c r="W261" s="2"/>
      <c r="X261" s="2"/>
      <c r="Y261" s="2"/>
    </row>
    <row r="262" spans="1:26" s="1" customFormat="1" x14ac:dyDescent="0.25">
      <c r="A262" s="5" t="s">
        <v>3</v>
      </c>
      <c r="B262" s="4">
        <v>648</v>
      </c>
      <c r="C262" s="19">
        <v>0.11882716049382716</v>
      </c>
      <c r="D262" s="19">
        <v>1.6975308641975308E-2</v>
      </c>
      <c r="E262" s="19">
        <v>1.0802469135802469E-2</v>
      </c>
      <c r="F262" s="19">
        <v>0.24074074074074073</v>
      </c>
      <c r="G262" s="19">
        <v>0.16666666666666666</v>
      </c>
      <c r="H262" s="19">
        <v>6.1728395061728392E-3</v>
      </c>
      <c r="I262" s="19">
        <v>5.0925925925925923E-2</v>
      </c>
      <c r="J262" s="19">
        <v>9.7222222222222224E-2</v>
      </c>
      <c r="K262" s="19">
        <v>8.0246913580246909E-2</v>
      </c>
      <c r="L262" s="19">
        <v>6.7901234567901231E-2</v>
      </c>
      <c r="M262" s="19">
        <v>0.55555555555555558</v>
      </c>
      <c r="N262" s="20" t="s">
        <v>370</v>
      </c>
      <c r="O262" s="2" t="s">
        <v>370</v>
      </c>
      <c r="P262" s="2" t="s">
        <v>370</v>
      </c>
      <c r="Q262" s="2"/>
      <c r="R262" s="2"/>
      <c r="S262" s="2"/>
      <c r="T262" s="2"/>
      <c r="U262" s="2"/>
      <c r="V262" s="2"/>
      <c r="W262" s="2"/>
      <c r="X262" s="2"/>
      <c r="Y262" s="2"/>
    </row>
    <row r="263" spans="1:26" s="1" customFormat="1" x14ac:dyDescent="0.25">
      <c r="A263" s="5" t="s">
        <v>2</v>
      </c>
      <c r="B263" s="4">
        <v>985</v>
      </c>
      <c r="C263" s="19">
        <v>0.16040609137055836</v>
      </c>
      <c r="D263" s="19">
        <v>2.5380710659898477E-2</v>
      </c>
      <c r="E263" s="19">
        <v>8.1218274111675131E-3</v>
      </c>
      <c r="F263" s="19">
        <v>0.21522842639593909</v>
      </c>
      <c r="G263" s="19">
        <v>0.23451776649746192</v>
      </c>
      <c r="H263" s="19">
        <v>4.0609137055837565E-3</v>
      </c>
      <c r="I263" s="19">
        <v>8.3248730964466999E-2</v>
      </c>
      <c r="J263" s="19">
        <v>0.166497461928934</v>
      </c>
      <c r="K263" s="19">
        <v>0.1116751269035533</v>
      </c>
      <c r="L263" s="19">
        <v>9.0355329949238575E-2</v>
      </c>
      <c r="M263" s="19">
        <v>0.44060913705583754</v>
      </c>
      <c r="N263" s="20" t="s">
        <v>370</v>
      </c>
      <c r="O263" s="2" t="s">
        <v>370</v>
      </c>
      <c r="P263" s="2" t="s">
        <v>370</v>
      </c>
      <c r="Q263" s="2"/>
      <c r="R263" s="2"/>
      <c r="S263" s="2"/>
      <c r="T263" s="2"/>
      <c r="U263" s="2"/>
      <c r="V263" s="2"/>
      <c r="W263" s="2"/>
      <c r="X263" s="2"/>
      <c r="Y263" s="2"/>
    </row>
    <row r="264" spans="1:26" s="1" customFormat="1" x14ac:dyDescent="0.25">
      <c r="A264" s="5" t="s">
        <v>1</v>
      </c>
      <c r="B264" s="4">
        <v>322</v>
      </c>
      <c r="C264" s="19">
        <v>0.20496894409937888</v>
      </c>
      <c r="D264" s="19">
        <v>1.5527950310559006E-2</v>
      </c>
      <c r="E264" s="19">
        <v>2.4844720496894408E-2</v>
      </c>
      <c r="F264" s="19">
        <v>0.20186335403726707</v>
      </c>
      <c r="G264" s="19">
        <v>0.37267080745341613</v>
      </c>
      <c r="H264" s="19">
        <v>9.316770186335404E-3</v>
      </c>
      <c r="I264" s="19">
        <v>0.17080745341614906</v>
      </c>
      <c r="J264" s="19">
        <v>0.30124223602484473</v>
      </c>
      <c r="K264" s="19">
        <v>0.2360248447204969</v>
      </c>
      <c r="L264" s="19">
        <v>0.10869565217391304</v>
      </c>
      <c r="M264" s="19">
        <v>0.34161490683229812</v>
      </c>
      <c r="N264" s="20" t="s">
        <v>370</v>
      </c>
      <c r="O264" s="2" t="s">
        <v>370</v>
      </c>
      <c r="P264" s="2" t="s">
        <v>370</v>
      </c>
      <c r="Q264" s="2"/>
      <c r="R264" s="2"/>
      <c r="S264" s="2"/>
      <c r="T264" s="2"/>
      <c r="U264" s="2"/>
      <c r="V264" s="2"/>
      <c r="W264" s="2"/>
      <c r="X264" s="2"/>
      <c r="Y264" s="2"/>
    </row>
    <row r="265" spans="1:26" s="1" customFormat="1" x14ac:dyDescent="0.25">
      <c r="A265" s="5" t="s">
        <v>0</v>
      </c>
      <c r="B265" s="4">
        <v>484</v>
      </c>
      <c r="C265" s="19">
        <v>0.1962809917355372</v>
      </c>
      <c r="D265" s="19">
        <v>1.859504132231405E-2</v>
      </c>
      <c r="E265" s="19">
        <v>3.0991735537190084E-2</v>
      </c>
      <c r="F265" s="19">
        <v>0.19834710743801653</v>
      </c>
      <c r="G265" s="19">
        <v>0.4049586776859504</v>
      </c>
      <c r="H265" s="19">
        <v>0</v>
      </c>
      <c r="I265" s="19">
        <v>0.2024793388429752</v>
      </c>
      <c r="J265" s="19">
        <v>0.36983471074380164</v>
      </c>
      <c r="K265" s="19">
        <v>0.28099173553719009</v>
      </c>
      <c r="L265" s="19">
        <v>0.13016528925619836</v>
      </c>
      <c r="M265" s="19">
        <v>0.26033057851239672</v>
      </c>
      <c r="N265" s="20" t="s">
        <v>370</v>
      </c>
      <c r="O265" s="2" t="s">
        <v>370</v>
      </c>
      <c r="P265" s="2" t="s">
        <v>370</v>
      </c>
      <c r="Q265" s="2"/>
      <c r="R265" s="2"/>
      <c r="S265" s="2"/>
      <c r="T265" s="2"/>
      <c r="U265" s="2"/>
      <c r="V265" s="2"/>
      <c r="W265" s="2"/>
      <c r="X265" s="2"/>
      <c r="Y265" s="2"/>
    </row>
    <row r="266" spans="1:26" s="1" customFormat="1" x14ac:dyDescent="0.25">
      <c r="C266" s="18"/>
      <c r="D266" s="18"/>
      <c r="E266" s="18"/>
      <c r="F266" s="18"/>
      <c r="G266" s="18"/>
      <c r="H266" s="18"/>
      <c r="I266" s="18"/>
      <c r="J266" s="18"/>
      <c r="K266" s="18"/>
      <c r="L266" s="18"/>
      <c r="M266" s="18"/>
      <c r="N266" s="18"/>
    </row>
    <row r="267" spans="1:26" s="1" customFormat="1" x14ac:dyDescent="0.25">
      <c r="A267" s="1" t="s">
        <v>454</v>
      </c>
      <c r="C267" s="18"/>
      <c r="D267" s="18"/>
      <c r="E267" s="18"/>
      <c r="F267" s="18"/>
      <c r="G267" s="18"/>
      <c r="H267" s="18"/>
      <c r="I267" s="18"/>
      <c r="J267" s="18"/>
      <c r="K267" s="18"/>
      <c r="L267" s="18"/>
      <c r="M267" s="18"/>
      <c r="N267" s="18"/>
    </row>
    <row r="268" spans="1:26" s="1" customFormat="1" x14ac:dyDescent="0.25">
      <c r="C268" s="18"/>
      <c r="D268" s="18"/>
      <c r="E268" s="18"/>
      <c r="F268" s="18"/>
      <c r="G268" s="18"/>
      <c r="H268" s="18"/>
      <c r="I268" s="18"/>
      <c r="J268" s="18"/>
      <c r="K268" s="18"/>
      <c r="L268" s="18"/>
      <c r="M268" s="18"/>
      <c r="N268" s="18"/>
    </row>
    <row r="269" spans="1:26" s="1" customFormat="1" ht="75" x14ac:dyDescent="0.25">
      <c r="A269" s="7" t="s">
        <v>16</v>
      </c>
      <c r="B269" s="7" t="s">
        <v>15</v>
      </c>
      <c r="C269" s="10" t="s">
        <v>444</v>
      </c>
      <c r="D269" s="10" t="s">
        <v>445</v>
      </c>
      <c r="E269" s="10" t="s">
        <v>446</v>
      </c>
      <c r="F269" s="10" t="s">
        <v>447</v>
      </c>
      <c r="G269" s="10" t="s">
        <v>448</v>
      </c>
      <c r="H269" s="10" t="s">
        <v>449</v>
      </c>
      <c r="I269" s="10" t="s">
        <v>450</v>
      </c>
      <c r="J269" s="10" t="s">
        <v>451</v>
      </c>
      <c r="K269" s="10" t="s">
        <v>452</v>
      </c>
      <c r="L269" s="10" t="s">
        <v>455</v>
      </c>
      <c r="M269" s="10" t="s">
        <v>186</v>
      </c>
      <c r="N269" s="10" t="s">
        <v>453</v>
      </c>
      <c r="O269" s="8"/>
      <c r="P269" s="8"/>
      <c r="Q269" s="8"/>
      <c r="R269" s="8"/>
      <c r="S269" s="8"/>
      <c r="T269" s="8"/>
      <c r="U269" s="8"/>
      <c r="V269" s="8"/>
      <c r="W269" s="8"/>
      <c r="X269" s="8"/>
      <c r="Y269" s="8"/>
    </row>
    <row r="270" spans="1:26" s="1" customFormat="1" x14ac:dyDescent="0.25">
      <c r="A270" s="6" t="s">
        <v>11</v>
      </c>
      <c r="B270" s="4">
        <v>2429</v>
      </c>
      <c r="C270" s="19">
        <v>6.792918896665294E-2</v>
      </c>
      <c r="D270" s="19">
        <v>5.2284890901605596E-2</v>
      </c>
      <c r="E270" s="19">
        <v>7.7809798270893377E-2</v>
      </c>
      <c r="F270" s="19">
        <v>0.1214491560312886</v>
      </c>
      <c r="G270" s="19">
        <v>5.1049814738575547E-2</v>
      </c>
      <c r="H270" s="19">
        <v>1.1115685467270481E-2</v>
      </c>
      <c r="I270" s="19">
        <v>3.9110745162618359E-2</v>
      </c>
      <c r="J270" s="19">
        <v>6.1753808151502679E-2</v>
      </c>
      <c r="K270" s="19">
        <v>5.3931659118979007E-2</v>
      </c>
      <c r="L270" s="19">
        <v>0.32606010703993416</v>
      </c>
      <c r="M270" s="19">
        <v>3.6228900782214905E-2</v>
      </c>
      <c r="N270" s="19">
        <v>0.51667352820090573</v>
      </c>
      <c r="O270" s="2" t="s">
        <v>370</v>
      </c>
      <c r="P270" s="2" t="s">
        <v>370</v>
      </c>
      <c r="Q270" s="2"/>
      <c r="R270" s="2"/>
      <c r="S270" s="2"/>
      <c r="T270" s="2"/>
      <c r="U270" s="2"/>
      <c r="V270" s="2"/>
      <c r="W270" s="2"/>
      <c r="X270" s="2"/>
      <c r="Y270" s="2"/>
      <c r="Z270" s="2"/>
    </row>
    <row r="271" spans="1:26" s="1" customFormat="1" x14ac:dyDescent="0.25">
      <c r="A271" s="5" t="s">
        <v>10</v>
      </c>
      <c r="B271" s="4">
        <v>923</v>
      </c>
      <c r="C271" s="19">
        <v>7.5839653304442034E-2</v>
      </c>
      <c r="D271" s="19">
        <v>5.9588299024918745E-2</v>
      </c>
      <c r="E271" s="19">
        <v>7.5839653304442034E-2</v>
      </c>
      <c r="F271" s="19">
        <v>0.13217768147345613</v>
      </c>
      <c r="G271" s="19">
        <v>5.6338028169014086E-2</v>
      </c>
      <c r="H271" s="19">
        <v>1.0834236186348862E-2</v>
      </c>
      <c r="I271" s="19">
        <v>3.4669555796316358E-2</v>
      </c>
      <c r="J271" s="19">
        <v>5.7421451787648972E-2</v>
      </c>
      <c r="K271" s="19">
        <v>4.3336944745395449E-2</v>
      </c>
      <c r="L271" s="19">
        <v>0.32719393282773562</v>
      </c>
      <c r="M271" s="19">
        <v>2.7085590465872156E-2</v>
      </c>
      <c r="N271" s="19">
        <v>0.51787648970747557</v>
      </c>
      <c r="O271" s="2" t="s">
        <v>370</v>
      </c>
      <c r="P271" s="2" t="s">
        <v>370</v>
      </c>
      <c r="Q271" s="2"/>
      <c r="R271" s="2"/>
      <c r="S271" s="2"/>
      <c r="T271" s="2"/>
      <c r="U271" s="2"/>
      <c r="V271" s="2"/>
      <c r="W271" s="2"/>
      <c r="X271" s="2"/>
      <c r="Y271" s="2"/>
      <c r="Z271" s="2"/>
    </row>
    <row r="272" spans="1:26" s="1" customFormat="1" x14ac:dyDescent="0.25">
      <c r="A272" s="5" t="s">
        <v>9</v>
      </c>
      <c r="B272" s="4">
        <v>438</v>
      </c>
      <c r="C272" s="19">
        <v>6.1643835616438353E-2</v>
      </c>
      <c r="D272" s="19">
        <v>5.7077625570776253E-2</v>
      </c>
      <c r="E272" s="19">
        <v>9.8173515981735154E-2</v>
      </c>
      <c r="F272" s="19">
        <v>0.12557077625570776</v>
      </c>
      <c r="G272" s="19">
        <v>5.0228310502283102E-2</v>
      </c>
      <c r="H272" s="19">
        <v>9.1324200913242004E-3</v>
      </c>
      <c r="I272" s="19">
        <v>3.6529680365296802E-2</v>
      </c>
      <c r="J272" s="19">
        <v>6.8493150684931503E-2</v>
      </c>
      <c r="K272" s="19">
        <v>6.3926940639269403E-2</v>
      </c>
      <c r="L272" s="19">
        <v>0.34703196347031962</v>
      </c>
      <c r="M272" s="19">
        <v>3.6529680365296802E-2</v>
      </c>
      <c r="N272" s="19">
        <v>0.48401826484018262</v>
      </c>
      <c r="O272" s="2" t="s">
        <v>370</v>
      </c>
      <c r="P272" s="2" t="s">
        <v>370</v>
      </c>
      <c r="Q272" s="2"/>
      <c r="R272" s="2"/>
      <c r="S272" s="2"/>
      <c r="T272" s="2"/>
      <c r="U272" s="2"/>
      <c r="V272" s="2"/>
      <c r="W272" s="2"/>
      <c r="X272" s="2"/>
      <c r="Y272" s="2"/>
      <c r="Z272" s="2"/>
    </row>
    <row r="273" spans="1:26" s="1" customFormat="1" x14ac:dyDescent="0.25">
      <c r="A273" s="5" t="s">
        <v>8</v>
      </c>
      <c r="B273" s="4">
        <v>438</v>
      </c>
      <c r="C273" s="19">
        <v>4.3378995433789952E-2</v>
      </c>
      <c r="D273" s="19">
        <v>2.5114155251141551E-2</v>
      </c>
      <c r="E273" s="19">
        <v>5.7077625570776253E-2</v>
      </c>
      <c r="F273" s="19">
        <v>0.1050228310502283</v>
      </c>
      <c r="G273" s="19">
        <v>4.3378995433789952E-2</v>
      </c>
      <c r="H273" s="19">
        <v>1.3698630136986301E-2</v>
      </c>
      <c r="I273" s="19">
        <v>3.4246575342465752E-2</v>
      </c>
      <c r="J273" s="19">
        <v>4.5662100456621002E-2</v>
      </c>
      <c r="K273" s="19">
        <v>4.5662100456621002E-2</v>
      </c>
      <c r="L273" s="19">
        <v>0.31050228310502281</v>
      </c>
      <c r="M273" s="19">
        <v>3.6529680365296802E-2</v>
      </c>
      <c r="N273" s="19">
        <v>0.56849315068493156</v>
      </c>
      <c r="O273" s="2" t="s">
        <v>370</v>
      </c>
      <c r="P273" s="2" t="s">
        <v>370</v>
      </c>
      <c r="Q273" s="2"/>
      <c r="R273" s="2"/>
      <c r="S273" s="2"/>
      <c r="T273" s="2"/>
      <c r="U273" s="2"/>
      <c r="V273" s="2"/>
      <c r="W273" s="2"/>
      <c r="X273" s="2"/>
      <c r="Y273" s="2"/>
      <c r="Z273" s="2"/>
    </row>
    <row r="274" spans="1:26" s="1" customFormat="1" x14ac:dyDescent="0.25">
      <c r="A274" s="5" t="s">
        <v>7</v>
      </c>
      <c r="B274" s="4">
        <v>281</v>
      </c>
      <c r="C274" s="19">
        <v>9.9644128113879002E-2</v>
      </c>
      <c r="D274" s="19">
        <v>5.6939501779359428E-2</v>
      </c>
      <c r="E274" s="19">
        <v>8.5409252669039148E-2</v>
      </c>
      <c r="F274" s="19">
        <v>0.10676156583629894</v>
      </c>
      <c r="G274" s="19">
        <v>4.2704626334519574E-2</v>
      </c>
      <c r="H274" s="19">
        <v>1.4234875444839857E-2</v>
      </c>
      <c r="I274" s="19">
        <v>5.6939501779359428E-2</v>
      </c>
      <c r="J274" s="19">
        <v>9.6085409252669035E-2</v>
      </c>
      <c r="K274" s="19">
        <v>8.5409252669039148E-2</v>
      </c>
      <c r="L274" s="19">
        <v>0.32740213523131673</v>
      </c>
      <c r="M274" s="19">
        <v>5.6939501779359428E-2</v>
      </c>
      <c r="N274" s="19">
        <v>0.46619217081850534</v>
      </c>
      <c r="O274" s="2" t="s">
        <v>370</v>
      </c>
      <c r="P274" s="2" t="s">
        <v>370</v>
      </c>
      <c r="Q274" s="2"/>
      <c r="R274" s="2"/>
      <c r="S274" s="2"/>
      <c r="T274" s="2"/>
      <c r="U274" s="2"/>
      <c r="V274" s="2"/>
      <c r="W274" s="2"/>
      <c r="X274" s="2"/>
      <c r="Y274" s="2"/>
      <c r="Z274" s="2"/>
    </row>
    <row r="275" spans="1:26" s="1" customFormat="1" x14ac:dyDescent="0.25">
      <c r="A275" s="5" t="s">
        <v>6</v>
      </c>
      <c r="B275" s="4">
        <v>349</v>
      </c>
      <c r="C275" s="19">
        <v>6.0171919770773637E-2</v>
      </c>
      <c r="D275" s="19">
        <v>5.730659025787966E-2</v>
      </c>
      <c r="E275" s="19">
        <v>7.7363896848137534E-2</v>
      </c>
      <c r="F275" s="19">
        <v>0.12034383954154727</v>
      </c>
      <c r="G275" s="19">
        <v>5.4441260744985676E-2</v>
      </c>
      <c r="H275" s="19">
        <v>8.5959885386819486E-3</v>
      </c>
      <c r="I275" s="19">
        <v>4.5845272206303724E-2</v>
      </c>
      <c r="J275" s="19">
        <v>5.730659025787966E-2</v>
      </c>
      <c r="K275" s="19">
        <v>5.4441260744985676E-2</v>
      </c>
      <c r="L275" s="19">
        <v>0.31518624641833809</v>
      </c>
      <c r="M275" s="19">
        <v>4.2979942693409739E-2</v>
      </c>
      <c r="N275" s="19">
        <v>0.53008595988538687</v>
      </c>
      <c r="O275" s="2" t="s">
        <v>370</v>
      </c>
      <c r="P275" s="2" t="s">
        <v>370</v>
      </c>
      <c r="Q275" s="2"/>
      <c r="R275" s="2"/>
      <c r="S275" s="2"/>
      <c r="T275" s="2"/>
      <c r="U275" s="2"/>
      <c r="V275" s="2"/>
      <c r="W275" s="2"/>
      <c r="X275" s="2"/>
      <c r="Y275" s="2"/>
      <c r="Z275" s="2"/>
    </row>
    <row r="276" spans="1:26" s="1" customFormat="1" x14ac:dyDescent="0.25">
      <c r="A276" s="5" t="s">
        <v>5</v>
      </c>
      <c r="B276" s="4">
        <v>1331</v>
      </c>
      <c r="C276" s="19">
        <v>6.8369646882043569E-2</v>
      </c>
      <c r="D276" s="19">
        <v>5.6348610067618335E-2</v>
      </c>
      <c r="E276" s="19">
        <v>8.1141998497370402E-2</v>
      </c>
      <c r="F276" s="19">
        <v>0.12997746055597295</v>
      </c>
      <c r="G276" s="19">
        <v>5.1840721262208865E-2</v>
      </c>
      <c r="H276" s="19">
        <v>1.2021036814425245E-2</v>
      </c>
      <c r="I276" s="19">
        <v>3.9819684447783624E-2</v>
      </c>
      <c r="J276" s="19">
        <v>6.9872276483846738E-2</v>
      </c>
      <c r="K276" s="19">
        <v>5.7099924868519912E-2</v>
      </c>
      <c r="L276" s="19">
        <v>0.34485349361382417</v>
      </c>
      <c r="M276" s="19">
        <v>3.3057851239669422E-2</v>
      </c>
      <c r="N276" s="19">
        <v>0.49211119459053343</v>
      </c>
      <c r="O276" s="2" t="s">
        <v>370</v>
      </c>
      <c r="P276" s="2" t="s">
        <v>370</v>
      </c>
      <c r="Q276" s="2"/>
      <c r="R276" s="2"/>
      <c r="S276" s="2"/>
      <c r="T276" s="2"/>
      <c r="U276" s="2"/>
      <c r="V276" s="2"/>
      <c r="W276" s="2"/>
      <c r="X276" s="2"/>
      <c r="Y276" s="2"/>
      <c r="Z276" s="2"/>
    </row>
    <row r="277" spans="1:26" s="1" customFormat="1" x14ac:dyDescent="0.25">
      <c r="A277" s="5" t="s">
        <v>4</v>
      </c>
      <c r="B277" s="4">
        <v>1040</v>
      </c>
      <c r="C277" s="19">
        <v>7.0192307692307693E-2</v>
      </c>
      <c r="D277" s="19">
        <v>4.9038461538461538E-2</v>
      </c>
      <c r="E277" s="19">
        <v>7.7884615384615385E-2</v>
      </c>
      <c r="F277" s="19">
        <v>0.11153846153846154</v>
      </c>
      <c r="G277" s="19">
        <v>5.0961538461538461E-2</v>
      </c>
      <c r="H277" s="19">
        <v>1.0576923076923078E-2</v>
      </c>
      <c r="I277" s="19">
        <v>3.9423076923076922E-2</v>
      </c>
      <c r="J277" s="19">
        <v>5.1923076923076926E-2</v>
      </c>
      <c r="K277" s="19">
        <v>5.0961538461538461E-2</v>
      </c>
      <c r="L277" s="19">
        <v>0.30769230769230771</v>
      </c>
      <c r="M277" s="19">
        <v>3.653846153846154E-2</v>
      </c>
      <c r="N277" s="19">
        <v>0.54519230769230764</v>
      </c>
      <c r="O277" s="2" t="s">
        <v>370</v>
      </c>
      <c r="P277" s="2" t="s">
        <v>370</v>
      </c>
      <c r="Q277" s="2"/>
      <c r="R277" s="2"/>
      <c r="S277" s="2"/>
      <c r="T277" s="2"/>
      <c r="U277" s="2"/>
      <c r="V277" s="2"/>
      <c r="W277" s="2"/>
      <c r="X277" s="2"/>
      <c r="Y277" s="2"/>
      <c r="Z277" s="2"/>
    </row>
    <row r="278" spans="1:26" s="1" customFormat="1" x14ac:dyDescent="0.25">
      <c r="A278" s="5" t="s">
        <v>3</v>
      </c>
      <c r="B278" s="4">
        <v>640</v>
      </c>
      <c r="C278" s="19">
        <v>6.25E-2</v>
      </c>
      <c r="D278" s="19">
        <v>3.90625E-2</v>
      </c>
      <c r="E278" s="19">
        <v>5.3124999999999999E-2</v>
      </c>
      <c r="F278" s="19">
        <v>6.5625000000000003E-2</v>
      </c>
      <c r="G278" s="19">
        <v>4.2187500000000003E-2</v>
      </c>
      <c r="H278" s="19">
        <v>1.0937499999999999E-2</v>
      </c>
      <c r="I278" s="19">
        <v>3.4375000000000003E-2</v>
      </c>
      <c r="J278" s="19">
        <v>4.6875E-2</v>
      </c>
      <c r="K278" s="19">
        <v>3.5937499999999997E-2</v>
      </c>
      <c r="L278" s="19">
        <v>0.22031249999999999</v>
      </c>
      <c r="M278" s="19">
        <v>2.9687499999999999E-2</v>
      </c>
      <c r="N278" s="19">
        <v>0.65156250000000004</v>
      </c>
      <c r="O278" s="2" t="s">
        <v>370</v>
      </c>
      <c r="P278" s="2" t="s">
        <v>370</v>
      </c>
      <c r="Q278" s="2"/>
      <c r="R278" s="2"/>
      <c r="S278" s="2"/>
      <c r="T278" s="2"/>
      <c r="U278" s="2"/>
      <c r="V278" s="2"/>
      <c r="W278" s="2"/>
      <c r="X278" s="2"/>
      <c r="Y278" s="2"/>
      <c r="Z278" s="2"/>
    </row>
    <row r="279" spans="1:26" s="1" customFormat="1" x14ac:dyDescent="0.25">
      <c r="A279" s="5" t="s">
        <v>2</v>
      </c>
      <c r="B279" s="4">
        <v>963</v>
      </c>
      <c r="C279" s="19">
        <v>6.4382139148494291E-2</v>
      </c>
      <c r="D279" s="19">
        <v>5.1921079958463137E-2</v>
      </c>
      <c r="E279" s="19">
        <v>6.749740394600208E-2</v>
      </c>
      <c r="F279" s="19">
        <v>0.13499480789200416</v>
      </c>
      <c r="G279" s="19">
        <v>5.6074766355140186E-2</v>
      </c>
      <c r="H279" s="19">
        <v>1.2461059190031152E-2</v>
      </c>
      <c r="I279" s="19">
        <v>3.7383177570093455E-2</v>
      </c>
      <c r="J279" s="19">
        <v>6.5420560747663545E-2</v>
      </c>
      <c r="K279" s="19">
        <v>5.5036344755970926E-2</v>
      </c>
      <c r="L279" s="19">
        <v>0.29283489096573206</v>
      </c>
      <c r="M279" s="19">
        <v>3.1152647975077882E-2</v>
      </c>
      <c r="N279" s="19">
        <v>0.55451713395638624</v>
      </c>
      <c r="O279" s="2" t="s">
        <v>370</v>
      </c>
      <c r="P279" s="2" t="s">
        <v>370</v>
      </c>
      <c r="Q279" s="2"/>
      <c r="R279" s="2"/>
      <c r="S279" s="2"/>
      <c r="T279" s="2"/>
      <c r="U279" s="2"/>
      <c r="V279" s="2"/>
      <c r="W279" s="2"/>
      <c r="X279" s="2"/>
      <c r="Y279" s="2"/>
      <c r="Z279" s="2"/>
    </row>
    <row r="280" spans="1:26" s="1" customFormat="1" x14ac:dyDescent="0.25">
      <c r="A280" s="5" t="s">
        <v>1</v>
      </c>
      <c r="B280" s="4">
        <v>323</v>
      </c>
      <c r="C280" s="19">
        <v>6.8111455108359129E-2</v>
      </c>
      <c r="D280" s="19">
        <v>5.2631578947368418E-2</v>
      </c>
      <c r="E280" s="19">
        <v>8.9783281733746126E-2</v>
      </c>
      <c r="F280" s="19">
        <v>0.15479876160990713</v>
      </c>
      <c r="G280" s="19">
        <v>4.0247678018575851E-2</v>
      </c>
      <c r="H280" s="19">
        <v>9.2879256965944269E-3</v>
      </c>
      <c r="I280" s="19">
        <v>3.7151702786377708E-2</v>
      </c>
      <c r="J280" s="19">
        <v>5.5727554179566562E-2</v>
      </c>
      <c r="K280" s="19">
        <v>5.2631578947368418E-2</v>
      </c>
      <c r="L280" s="19">
        <v>0.3591331269349845</v>
      </c>
      <c r="M280" s="19">
        <v>4.9535603715170282E-2</v>
      </c>
      <c r="N280" s="19">
        <v>0.46130030959752322</v>
      </c>
      <c r="O280" s="2" t="s">
        <v>370</v>
      </c>
      <c r="P280" s="2" t="s">
        <v>370</v>
      </c>
      <c r="Q280" s="2"/>
      <c r="R280" s="2"/>
      <c r="S280" s="2"/>
      <c r="T280" s="2"/>
      <c r="U280" s="2"/>
      <c r="V280" s="2"/>
      <c r="W280" s="2"/>
      <c r="X280" s="2"/>
      <c r="Y280" s="2"/>
      <c r="Z280" s="2"/>
    </row>
    <row r="281" spans="1:26" s="1" customFormat="1" x14ac:dyDescent="0.25">
      <c r="A281" s="5" t="s">
        <v>0</v>
      </c>
      <c r="B281" s="4">
        <v>476</v>
      </c>
      <c r="C281" s="19">
        <v>8.6134453781512604E-2</v>
      </c>
      <c r="D281" s="19">
        <v>7.3529411764705885E-2</v>
      </c>
      <c r="E281" s="19">
        <v>0.12605042016806722</v>
      </c>
      <c r="F281" s="19">
        <v>0.15126050420168066</v>
      </c>
      <c r="G281" s="19">
        <v>6.3025210084033612E-2</v>
      </c>
      <c r="H281" s="19">
        <v>8.4033613445378148E-3</v>
      </c>
      <c r="I281" s="19">
        <v>5.2521008403361345E-2</v>
      </c>
      <c r="J281" s="19">
        <v>8.1932773109243698E-2</v>
      </c>
      <c r="K281" s="19">
        <v>7.9831932773109238E-2</v>
      </c>
      <c r="L281" s="19">
        <v>0.52100840336134457</v>
      </c>
      <c r="M281" s="19">
        <v>4.4117647058823532E-2</v>
      </c>
      <c r="N281" s="19">
        <v>0.28781512605042014</v>
      </c>
      <c r="O281" s="2" t="s">
        <v>370</v>
      </c>
      <c r="P281" s="2" t="s">
        <v>370</v>
      </c>
      <c r="Q281" s="2"/>
      <c r="R281" s="2"/>
      <c r="S281" s="2"/>
      <c r="T281" s="2"/>
      <c r="U281" s="2"/>
      <c r="V281" s="2"/>
      <c r="W281" s="2"/>
      <c r="X281" s="2"/>
      <c r="Y281" s="2"/>
      <c r="Z281" s="2"/>
    </row>
    <row r="282" spans="1:26" s="1" customFormat="1" x14ac:dyDescent="0.25">
      <c r="C282" s="18"/>
      <c r="D282" s="18"/>
      <c r="E282" s="18"/>
      <c r="F282" s="18"/>
      <c r="G282" s="18"/>
      <c r="H282" s="18"/>
      <c r="I282" s="18"/>
      <c r="J282" s="18"/>
      <c r="K282" s="18"/>
      <c r="L282" s="18"/>
      <c r="M282" s="18"/>
      <c r="N282" s="18"/>
    </row>
    <row r="283" spans="1:26" s="1" customFormat="1" x14ac:dyDescent="0.25">
      <c r="A283" s="1" t="s">
        <v>456</v>
      </c>
      <c r="C283" s="18"/>
      <c r="D283" s="18"/>
      <c r="E283" s="18"/>
      <c r="F283" s="18"/>
      <c r="G283" s="18"/>
      <c r="H283" s="18"/>
      <c r="I283" s="18"/>
      <c r="J283" s="18"/>
      <c r="K283" s="18"/>
      <c r="L283" s="18"/>
      <c r="M283" s="18"/>
      <c r="N283" s="18"/>
    </row>
    <row r="284" spans="1:26" s="1" customFormat="1" x14ac:dyDescent="0.25">
      <c r="C284" s="18"/>
      <c r="D284" s="18"/>
      <c r="E284" s="18"/>
      <c r="F284" s="18"/>
      <c r="G284" s="18"/>
      <c r="H284" s="18"/>
      <c r="I284" s="18"/>
      <c r="J284" s="18"/>
      <c r="K284" s="18"/>
      <c r="L284" s="18"/>
      <c r="M284" s="18"/>
      <c r="N284" s="18"/>
    </row>
    <row r="285" spans="1:26" s="1" customFormat="1" ht="105" x14ac:dyDescent="0.25">
      <c r="A285" s="7" t="s">
        <v>16</v>
      </c>
      <c r="B285" s="7" t="s">
        <v>15</v>
      </c>
      <c r="C285" s="10" t="s">
        <v>457</v>
      </c>
      <c r="D285" s="10" t="s">
        <v>458</v>
      </c>
      <c r="E285" s="10" t="s">
        <v>459</v>
      </c>
      <c r="F285" s="10" t="s">
        <v>460</v>
      </c>
      <c r="G285" s="10" t="s">
        <v>461</v>
      </c>
      <c r="H285" s="9"/>
      <c r="I285" s="9"/>
      <c r="J285" s="9"/>
      <c r="K285" s="9"/>
      <c r="L285" s="9"/>
      <c r="M285" s="9"/>
      <c r="N285" s="9"/>
      <c r="O285" s="8"/>
      <c r="P285" s="8"/>
      <c r="Q285" s="8"/>
      <c r="R285" s="8"/>
      <c r="S285" s="8"/>
      <c r="T285" s="8"/>
      <c r="U285" s="8"/>
      <c r="V285" s="8"/>
      <c r="W285" s="8"/>
      <c r="X285" s="8"/>
      <c r="Y285" s="8"/>
    </row>
    <row r="286" spans="1:26" s="1" customFormat="1" x14ac:dyDescent="0.25">
      <c r="A286" s="6" t="s">
        <v>11</v>
      </c>
      <c r="B286" s="4">
        <v>2785</v>
      </c>
      <c r="C286" s="19">
        <v>0.4495511669658887</v>
      </c>
      <c r="D286" s="19">
        <v>0.64344703770197487</v>
      </c>
      <c r="E286" s="19">
        <v>0.67253141831238783</v>
      </c>
      <c r="F286" s="19">
        <v>0.80825852782764807</v>
      </c>
      <c r="G286" s="19">
        <v>6.4991023339317777E-2</v>
      </c>
      <c r="H286" s="20" t="s">
        <v>370</v>
      </c>
      <c r="I286" s="20" t="s">
        <v>370</v>
      </c>
      <c r="J286" s="20" t="s">
        <v>370</v>
      </c>
      <c r="K286" s="20" t="s">
        <v>370</v>
      </c>
      <c r="L286" s="20" t="s">
        <v>370</v>
      </c>
      <c r="M286" s="20" t="s">
        <v>370</v>
      </c>
      <c r="N286" s="20" t="s">
        <v>370</v>
      </c>
      <c r="O286" s="2" t="s">
        <v>370</v>
      </c>
      <c r="P286" s="2" t="s">
        <v>370</v>
      </c>
      <c r="Q286" s="2"/>
      <c r="R286" s="2"/>
      <c r="S286" s="2"/>
      <c r="T286" s="2"/>
      <c r="U286" s="2"/>
      <c r="V286" s="2"/>
      <c r="W286" s="2"/>
      <c r="X286" s="2"/>
      <c r="Y286" s="2"/>
    </row>
    <row r="287" spans="1:26" s="1" customFormat="1" x14ac:dyDescent="0.25">
      <c r="A287" s="5" t="s">
        <v>10</v>
      </c>
      <c r="B287" s="4">
        <v>1055</v>
      </c>
      <c r="C287" s="19">
        <v>0.45781990521327015</v>
      </c>
      <c r="D287" s="19">
        <v>0.65971563981042658</v>
      </c>
      <c r="E287" s="19">
        <v>0.68056872037914695</v>
      </c>
      <c r="F287" s="19">
        <v>0.81042654028436023</v>
      </c>
      <c r="G287" s="19">
        <v>6.1611374407582936E-2</v>
      </c>
      <c r="H287" s="20" t="s">
        <v>370</v>
      </c>
      <c r="I287" s="20" t="s">
        <v>370</v>
      </c>
      <c r="J287" s="20" t="s">
        <v>370</v>
      </c>
      <c r="K287" s="20" t="s">
        <v>370</v>
      </c>
      <c r="L287" s="20" t="s">
        <v>370</v>
      </c>
      <c r="M287" s="20" t="s">
        <v>370</v>
      </c>
      <c r="N287" s="20" t="s">
        <v>370</v>
      </c>
      <c r="O287" s="2" t="s">
        <v>370</v>
      </c>
      <c r="P287" s="2" t="s">
        <v>370</v>
      </c>
      <c r="Q287" s="2"/>
      <c r="R287" s="2"/>
      <c r="S287" s="2"/>
    </row>
    <row r="288" spans="1:26" s="14" customFormat="1" x14ac:dyDescent="0.25">
      <c r="A288" s="5" t="s">
        <v>9</v>
      </c>
      <c r="B288" s="4">
        <v>504</v>
      </c>
      <c r="C288" s="19">
        <v>0.43253968253968256</v>
      </c>
      <c r="D288" s="19">
        <v>0.63492063492063489</v>
      </c>
      <c r="E288" s="19">
        <v>0.68849206349206349</v>
      </c>
      <c r="F288" s="19">
        <v>0.8392857142857143</v>
      </c>
      <c r="G288" s="19">
        <v>5.7539682539682536E-2</v>
      </c>
      <c r="H288" s="20" t="s">
        <v>370</v>
      </c>
      <c r="I288" s="20" t="s">
        <v>370</v>
      </c>
      <c r="J288" s="20" t="s">
        <v>370</v>
      </c>
      <c r="K288" s="20" t="s">
        <v>370</v>
      </c>
      <c r="L288" s="20" t="s">
        <v>370</v>
      </c>
      <c r="M288" s="20" t="s">
        <v>370</v>
      </c>
      <c r="N288" s="20" t="s">
        <v>370</v>
      </c>
      <c r="O288" s="2" t="s">
        <v>370</v>
      </c>
      <c r="P288" s="2" t="s">
        <v>370</v>
      </c>
      <c r="Q288" s="2"/>
      <c r="R288" s="2"/>
      <c r="S288" s="2"/>
    </row>
    <row r="289" spans="1:19" s="14" customFormat="1" x14ac:dyDescent="0.25">
      <c r="A289" s="5" t="s">
        <v>8</v>
      </c>
      <c r="B289" s="4">
        <v>514</v>
      </c>
      <c r="C289" s="19">
        <v>0.45914396887159531</v>
      </c>
      <c r="D289" s="19">
        <v>0.62062256809338523</v>
      </c>
      <c r="E289" s="19">
        <v>0.64980544747081714</v>
      </c>
      <c r="F289" s="19">
        <v>0.7645914396887159</v>
      </c>
      <c r="G289" s="19">
        <v>6.2256809338521402E-2</v>
      </c>
      <c r="H289" s="20" t="s">
        <v>370</v>
      </c>
      <c r="I289" s="20" t="s">
        <v>370</v>
      </c>
      <c r="J289" s="20" t="s">
        <v>370</v>
      </c>
      <c r="K289" s="20" t="s">
        <v>370</v>
      </c>
      <c r="L289" s="20" t="s">
        <v>370</v>
      </c>
      <c r="M289" s="20" t="s">
        <v>370</v>
      </c>
      <c r="N289" s="20" t="s">
        <v>370</v>
      </c>
      <c r="O289" s="2" t="s">
        <v>370</v>
      </c>
      <c r="P289" s="2" t="s">
        <v>370</v>
      </c>
      <c r="Q289" s="2"/>
      <c r="R289" s="2"/>
      <c r="S289" s="2"/>
    </row>
    <row r="290" spans="1:19" s="14" customFormat="1" x14ac:dyDescent="0.25">
      <c r="A290" s="5" t="s">
        <v>7</v>
      </c>
      <c r="B290" s="4">
        <v>324</v>
      </c>
      <c r="C290" s="19">
        <v>0.46296296296296297</v>
      </c>
      <c r="D290" s="19">
        <v>0.66975308641975306</v>
      </c>
      <c r="E290" s="19">
        <v>0.63580246913580252</v>
      </c>
      <c r="F290" s="19">
        <v>0.82407407407407407</v>
      </c>
      <c r="G290" s="19">
        <v>6.7901234567901231E-2</v>
      </c>
      <c r="H290" s="20" t="s">
        <v>370</v>
      </c>
      <c r="I290" s="20" t="s">
        <v>370</v>
      </c>
      <c r="J290" s="20" t="s">
        <v>370</v>
      </c>
      <c r="K290" s="20" t="s">
        <v>370</v>
      </c>
      <c r="L290" s="20" t="s">
        <v>370</v>
      </c>
      <c r="M290" s="20" t="s">
        <v>370</v>
      </c>
      <c r="N290" s="20" t="s">
        <v>370</v>
      </c>
      <c r="O290" s="2" t="s">
        <v>370</v>
      </c>
      <c r="P290" s="2" t="s">
        <v>370</v>
      </c>
      <c r="Q290" s="2"/>
      <c r="R290" s="2"/>
      <c r="S290" s="2"/>
    </row>
    <row r="291" spans="1:19" s="14" customFormat="1" x14ac:dyDescent="0.25">
      <c r="A291" s="5" t="s">
        <v>6</v>
      </c>
      <c r="B291" s="4">
        <v>388</v>
      </c>
      <c r="C291" s="19">
        <v>0.42525773195876287</v>
      </c>
      <c r="D291" s="19">
        <v>0.61855670103092786</v>
      </c>
      <c r="E291" s="19">
        <v>0.69072164948453607</v>
      </c>
      <c r="F291" s="19">
        <v>0.80670103092783507</v>
      </c>
      <c r="G291" s="19">
        <v>8.505154639175258E-2</v>
      </c>
      <c r="H291" s="20" t="s">
        <v>370</v>
      </c>
      <c r="I291" s="20" t="s">
        <v>370</v>
      </c>
      <c r="J291" s="20" t="s">
        <v>370</v>
      </c>
      <c r="K291" s="20" t="s">
        <v>370</v>
      </c>
      <c r="L291" s="20" t="s">
        <v>370</v>
      </c>
      <c r="M291" s="20" t="s">
        <v>370</v>
      </c>
      <c r="N291" s="20" t="s">
        <v>370</v>
      </c>
      <c r="O291" s="2" t="s">
        <v>370</v>
      </c>
      <c r="P291" s="2" t="s">
        <v>370</v>
      </c>
      <c r="Q291" s="2"/>
      <c r="R291" s="2"/>
      <c r="S291" s="2"/>
    </row>
    <row r="292" spans="1:19" s="14" customFormat="1" x14ac:dyDescent="0.25">
      <c r="A292" s="5" t="s">
        <v>5</v>
      </c>
      <c r="B292" s="4">
        <v>1549</v>
      </c>
      <c r="C292" s="19">
        <v>0.46287927695287284</v>
      </c>
      <c r="D292" s="19">
        <v>0.65203357004519047</v>
      </c>
      <c r="E292" s="19">
        <v>0.64751452550032274</v>
      </c>
      <c r="F292" s="19">
        <v>0.8282763072950291</v>
      </c>
      <c r="G292" s="19">
        <v>5.5519690122659782E-2</v>
      </c>
      <c r="H292" s="20" t="s">
        <v>370</v>
      </c>
      <c r="I292" s="20" t="s">
        <v>370</v>
      </c>
      <c r="J292" s="20" t="s">
        <v>370</v>
      </c>
      <c r="K292" s="20" t="s">
        <v>370</v>
      </c>
      <c r="L292" s="20" t="s">
        <v>370</v>
      </c>
      <c r="M292" s="20" t="s">
        <v>370</v>
      </c>
      <c r="N292" s="20" t="s">
        <v>370</v>
      </c>
      <c r="O292" s="2" t="s">
        <v>370</v>
      </c>
      <c r="P292" s="2" t="s">
        <v>370</v>
      </c>
      <c r="Q292" s="2"/>
      <c r="R292" s="2"/>
      <c r="S292" s="2"/>
    </row>
    <row r="293" spans="1:19" s="14" customFormat="1" x14ac:dyDescent="0.25">
      <c r="A293" s="5" t="s">
        <v>4</v>
      </c>
      <c r="B293" s="4">
        <v>1169</v>
      </c>
      <c r="C293" s="19">
        <v>0.43199315654405473</v>
      </c>
      <c r="D293" s="19">
        <v>0.63815226689478188</v>
      </c>
      <c r="E293" s="19">
        <v>0.70658682634730541</v>
      </c>
      <c r="F293" s="19">
        <v>0.78443113772455086</v>
      </c>
      <c r="G293" s="19">
        <v>7.6988879384088965E-2</v>
      </c>
      <c r="H293" s="20" t="s">
        <v>370</v>
      </c>
      <c r="I293" s="20" t="s">
        <v>370</v>
      </c>
      <c r="J293" s="20" t="s">
        <v>370</v>
      </c>
      <c r="K293" s="20" t="s">
        <v>370</v>
      </c>
      <c r="L293" s="20" t="s">
        <v>370</v>
      </c>
      <c r="M293" s="20" t="s">
        <v>370</v>
      </c>
      <c r="N293" s="20" t="s">
        <v>370</v>
      </c>
      <c r="O293" s="2" t="s">
        <v>370</v>
      </c>
      <c r="P293" s="2" t="s">
        <v>370</v>
      </c>
      <c r="Q293" s="2"/>
      <c r="R293" s="2"/>
      <c r="S293" s="2"/>
    </row>
    <row r="294" spans="1:19" s="14" customFormat="1" x14ac:dyDescent="0.25">
      <c r="A294" s="5" t="s">
        <v>3</v>
      </c>
      <c r="B294" s="4">
        <v>727</v>
      </c>
      <c r="C294" s="19">
        <v>0.38789546079779919</v>
      </c>
      <c r="D294" s="19">
        <v>0.59559834938101786</v>
      </c>
      <c r="E294" s="19">
        <v>0.60797799174690514</v>
      </c>
      <c r="F294" s="19">
        <v>0.71526822558459424</v>
      </c>
      <c r="G294" s="19">
        <v>0.1031636863823934</v>
      </c>
      <c r="H294" s="20" t="s">
        <v>370</v>
      </c>
      <c r="I294" s="20" t="s">
        <v>370</v>
      </c>
      <c r="J294" s="20" t="s">
        <v>370</v>
      </c>
      <c r="K294" s="20" t="s">
        <v>370</v>
      </c>
      <c r="L294" s="20" t="s">
        <v>370</v>
      </c>
      <c r="M294" s="20" t="s">
        <v>370</v>
      </c>
      <c r="N294" s="20" t="s">
        <v>370</v>
      </c>
      <c r="O294" s="2" t="s">
        <v>370</v>
      </c>
      <c r="P294" s="2" t="s">
        <v>370</v>
      </c>
      <c r="Q294" s="2"/>
      <c r="R294" s="2"/>
      <c r="S294" s="2"/>
    </row>
    <row r="295" spans="1:19" s="14" customFormat="1" x14ac:dyDescent="0.25">
      <c r="A295" s="5" t="s">
        <v>2</v>
      </c>
      <c r="B295" s="4">
        <v>1122</v>
      </c>
      <c r="C295" s="19">
        <v>0.45187165775401067</v>
      </c>
      <c r="D295" s="19">
        <v>0.65329768270944744</v>
      </c>
      <c r="E295" s="19">
        <v>0.69429590017825316</v>
      </c>
      <c r="F295" s="19">
        <v>0.80392156862745101</v>
      </c>
      <c r="G295" s="19">
        <v>6.4171122994652413E-2</v>
      </c>
      <c r="H295" s="20" t="s">
        <v>370</v>
      </c>
      <c r="I295" s="20" t="s">
        <v>370</v>
      </c>
      <c r="J295" s="20" t="s">
        <v>370</v>
      </c>
      <c r="K295" s="20" t="s">
        <v>370</v>
      </c>
      <c r="L295" s="20" t="s">
        <v>370</v>
      </c>
      <c r="M295" s="20" t="s">
        <v>370</v>
      </c>
      <c r="N295" s="20" t="s">
        <v>370</v>
      </c>
      <c r="O295" s="2" t="s">
        <v>370</v>
      </c>
      <c r="P295" s="2" t="s">
        <v>370</v>
      </c>
      <c r="Q295" s="2"/>
      <c r="R295" s="2"/>
      <c r="S295" s="2"/>
    </row>
    <row r="296" spans="1:19" s="14" customFormat="1" x14ac:dyDescent="0.25">
      <c r="A296" s="5" t="s">
        <v>1</v>
      </c>
      <c r="B296" s="4">
        <v>360</v>
      </c>
      <c r="C296" s="19">
        <v>0.46111111111111114</v>
      </c>
      <c r="D296" s="19">
        <v>0.67500000000000004</v>
      </c>
      <c r="E296" s="19">
        <v>0.69166666666666665</v>
      </c>
      <c r="F296" s="19">
        <v>0.875</v>
      </c>
      <c r="G296" s="19">
        <v>2.7777777777777776E-2</v>
      </c>
      <c r="H296" s="20" t="s">
        <v>370</v>
      </c>
      <c r="I296" s="20" t="s">
        <v>370</v>
      </c>
      <c r="J296" s="20" t="s">
        <v>370</v>
      </c>
      <c r="K296" s="20" t="s">
        <v>370</v>
      </c>
      <c r="L296" s="20" t="s">
        <v>370</v>
      </c>
      <c r="M296" s="20" t="s">
        <v>370</v>
      </c>
      <c r="N296" s="20" t="s">
        <v>370</v>
      </c>
      <c r="O296" s="2" t="s">
        <v>370</v>
      </c>
      <c r="P296" s="2" t="s">
        <v>370</v>
      </c>
      <c r="Q296" s="2"/>
      <c r="R296" s="2"/>
      <c r="S296" s="2"/>
    </row>
    <row r="297" spans="1:19" s="14" customFormat="1" x14ac:dyDescent="0.25">
      <c r="A297" s="5" t="s">
        <v>0</v>
      </c>
      <c r="B297" s="4">
        <v>544</v>
      </c>
      <c r="C297" s="19">
        <v>0.52389705882352944</v>
      </c>
      <c r="D297" s="19">
        <v>0.67647058823529416</v>
      </c>
      <c r="E297" s="19">
        <v>0.70588235294117652</v>
      </c>
      <c r="F297" s="19">
        <v>0.90441176470588236</v>
      </c>
      <c r="G297" s="19">
        <v>3.6764705882352942E-2</v>
      </c>
      <c r="H297" s="20" t="s">
        <v>370</v>
      </c>
      <c r="I297" s="20" t="s">
        <v>370</v>
      </c>
      <c r="J297" s="20" t="s">
        <v>370</v>
      </c>
      <c r="K297" s="20" t="s">
        <v>370</v>
      </c>
      <c r="L297" s="20" t="s">
        <v>370</v>
      </c>
      <c r="M297" s="20" t="s">
        <v>370</v>
      </c>
      <c r="N297" s="20" t="s">
        <v>370</v>
      </c>
      <c r="O297" s="2" t="s">
        <v>370</v>
      </c>
      <c r="P297" s="2" t="s">
        <v>370</v>
      </c>
      <c r="Q297" s="2"/>
      <c r="R297" s="2"/>
      <c r="S297" s="2"/>
    </row>
    <row r="298" spans="1:19" s="14" customFormat="1" x14ac:dyDescent="0.25">
      <c r="C298" s="31"/>
      <c r="D298" s="31"/>
      <c r="E298" s="31"/>
      <c r="F298" s="31"/>
      <c r="G298" s="31"/>
      <c r="H298" s="31"/>
      <c r="I298" s="31"/>
      <c r="J298" s="31"/>
      <c r="K298" s="31"/>
      <c r="L298" s="31"/>
      <c r="M298" s="31"/>
      <c r="N298" s="31"/>
    </row>
    <row r="299" spans="1:19" s="14" customFormat="1" x14ac:dyDescent="0.25">
      <c r="C299" s="31"/>
      <c r="D299" s="31"/>
      <c r="E299" s="31"/>
      <c r="F299" s="31"/>
      <c r="G299" s="31"/>
      <c r="H299" s="31"/>
      <c r="I299" s="31"/>
      <c r="J299" s="31"/>
      <c r="K299" s="31"/>
      <c r="L299" s="31"/>
      <c r="M299" s="31"/>
      <c r="N299" s="31"/>
    </row>
    <row r="300" spans="1:19" s="14" customFormat="1" x14ac:dyDescent="0.25">
      <c r="C300" s="31"/>
      <c r="D300" s="31"/>
      <c r="E300" s="31"/>
      <c r="F300" s="31"/>
      <c r="G300" s="31"/>
      <c r="H300" s="31"/>
      <c r="I300" s="31"/>
      <c r="J300" s="31"/>
      <c r="K300" s="31"/>
      <c r="L300" s="31"/>
      <c r="M300" s="31"/>
      <c r="N300" s="31"/>
    </row>
    <row r="301" spans="1:19" s="14" customFormat="1" x14ac:dyDescent="0.25">
      <c r="C301" s="31"/>
      <c r="D301" s="31"/>
      <c r="E301" s="31"/>
      <c r="F301" s="31"/>
      <c r="G301" s="31"/>
      <c r="H301" s="31"/>
      <c r="I301" s="31"/>
      <c r="J301" s="31"/>
      <c r="K301" s="31"/>
      <c r="L301" s="31"/>
      <c r="M301" s="31"/>
      <c r="N301" s="31"/>
    </row>
    <row r="302" spans="1:19" s="14" customFormat="1" x14ac:dyDescent="0.25">
      <c r="C302" s="31"/>
      <c r="D302" s="31"/>
      <c r="E302" s="31"/>
      <c r="F302" s="31"/>
      <c r="G302" s="31"/>
      <c r="H302" s="31"/>
      <c r="I302" s="31"/>
      <c r="J302" s="31"/>
      <c r="K302" s="31"/>
      <c r="L302" s="31"/>
      <c r="M302" s="31"/>
      <c r="N302" s="31"/>
    </row>
    <row r="303" spans="1:19" s="14" customFormat="1" x14ac:dyDescent="0.25">
      <c r="C303" s="31"/>
      <c r="D303" s="31"/>
      <c r="E303" s="31"/>
      <c r="F303" s="31"/>
      <c r="G303" s="31"/>
      <c r="H303" s="31"/>
      <c r="I303" s="31"/>
      <c r="J303" s="31"/>
      <c r="K303" s="31"/>
      <c r="L303" s="31"/>
      <c r="M303" s="31"/>
      <c r="N303" s="31"/>
    </row>
    <row r="304" spans="1:19" s="14" customFormat="1" x14ac:dyDescent="0.25">
      <c r="C304" s="31"/>
      <c r="D304" s="31"/>
      <c r="E304" s="31"/>
      <c r="F304" s="31"/>
      <c r="G304" s="31"/>
      <c r="H304" s="31"/>
      <c r="I304" s="31"/>
      <c r="J304" s="31"/>
      <c r="K304" s="31"/>
      <c r="L304" s="31"/>
      <c r="M304" s="31"/>
      <c r="N304" s="31"/>
    </row>
    <row r="305" spans="3:14" s="14" customFormat="1" x14ac:dyDescent="0.25">
      <c r="C305" s="31"/>
      <c r="D305" s="31"/>
      <c r="E305" s="31"/>
      <c r="F305" s="31"/>
      <c r="G305" s="31"/>
      <c r="H305" s="31"/>
      <c r="I305" s="31"/>
      <c r="J305" s="31"/>
      <c r="K305" s="31"/>
      <c r="L305" s="31"/>
      <c r="M305" s="31"/>
      <c r="N305" s="31"/>
    </row>
    <row r="306" spans="3:14" s="14" customFormat="1" x14ac:dyDescent="0.25">
      <c r="C306" s="31"/>
      <c r="D306" s="31"/>
      <c r="E306" s="31"/>
      <c r="F306" s="31"/>
      <c r="G306" s="31"/>
      <c r="H306" s="31"/>
      <c r="I306" s="31"/>
      <c r="J306" s="31"/>
      <c r="K306" s="31"/>
      <c r="L306" s="31"/>
      <c r="M306" s="31"/>
      <c r="N306" s="31"/>
    </row>
    <row r="307" spans="3:14" s="14" customFormat="1" x14ac:dyDescent="0.25">
      <c r="C307" s="31"/>
      <c r="D307" s="31"/>
      <c r="E307" s="31"/>
      <c r="F307" s="31"/>
      <c r="G307" s="31"/>
      <c r="H307" s="31"/>
      <c r="I307" s="31"/>
      <c r="J307" s="31"/>
      <c r="K307" s="31"/>
      <c r="L307" s="31"/>
      <c r="M307" s="31"/>
      <c r="N307" s="31"/>
    </row>
    <row r="308" spans="3:14" s="14" customFormat="1" x14ac:dyDescent="0.25">
      <c r="C308" s="31"/>
      <c r="D308" s="31"/>
      <c r="E308" s="31"/>
      <c r="F308" s="31"/>
      <c r="G308" s="31"/>
      <c r="H308" s="31"/>
      <c r="I308" s="31"/>
      <c r="J308" s="31"/>
      <c r="K308" s="31"/>
      <c r="L308" s="31"/>
      <c r="M308" s="31"/>
      <c r="N308" s="31"/>
    </row>
    <row r="309" spans="3:14" s="14" customFormat="1" x14ac:dyDescent="0.25">
      <c r="C309" s="31"/>
      <c r="D309" s="31"/>
      <c r="E309" s="31"/>
      <c r="F309" s="31"/>
      <c r="G309" s="31"/>
      <c r="H309" s="31"/>
      <c r="I309" s="31"/>
      <c r="J309" s="31"/>
      <c r="K309" s="31"/>
      <c r="L309" s="31"/>
      <c r="M309" s="31"/>
      <c r="N309" s="31"/>
    </row>
    <row r="310" spans="3:14" s="14" customFormat="1" x14ac:dyDescent="0.25">
      <c r="C310" s="31"/>
      <c r="D310" s="31"/>
      <c r="E310" s="31"/>
      <c r="F310" s="31"/>
      <c r="G310" s="31"/>
      <c r="H310" s="31"/>
      <c r="I310" s="31"/>
      <c r="J310" s="31"/>
      <c r="K310" s="31"/>
      <c r="L310" s="31"/>
      <c r="M310" s="31"/>
      <c r="N310" s="31"/>
    </row>
    <row r="311" spans="3:14" s="14" customFormat="1" x14ac:dyDescent="0.25">
      <c r="C311" s="31"/>
      <c r="D311" s="31"/>
      <c r="E311" s="31"/>
      <c r="F311" s="31"/>
      <c r="G311" s="31"/>
      <c r="H311" s="31"/>
      <c r="I311" s="31"/>
      <c r="J311" s="31"/>
      <c r="K311" s="31"/>
      <c r="L311" s="31"/>
      <c r="M311" s="31"/>
      <c r="N311" s="31"/>
    </row>
    <row r="312" spans="3:14" s="14" customFormat="1" x14ac:dyDescent="0.25">
      <c r="C312" s="31"/>
      <c r="D312" s="31"/>
      <c r="E312" s="31"/>
      <c r="F312" s="31"/>
      <c r="G312" s="31"/>
      <c r="H312" s="31"/>
      <c r="I312" s="31"/>
      <c r="J312" s="31"/>
      <c r="K312" s="31"/>
      <c r="L312" s="31"/>
      <c r="M312" s="31"/>
      <c r="N312" s="31"/>
    </row>
    <row r="313" spans="3:14" s="14" customFormat="1" x14ac:dyDescent="0.25">
      <c r="C313" s="31"/>
      <c r="D313" s="31"/>
      <c r="E313" s="31"/>
      <c r="F313" s="31"/>
      <c r="G313" s="31"/>
      <c r="H313" s="31"/>
      <c r="I313" s="31"/>
      <c r="J313" s="31"/>
      <c r="K313" s="31"/>
      <c r="L313" s="31"/>
      <c r="M313" s="31"/>
      <c r="N313" s="31"/>
    </row>
    <row r="314" spans="3:14" s="14" customFormat="1" x14ac:dyDescent="0.25">
      <c r="C314" s="31"/>
      <c r="D314" s="31"/>
      <c r="E314" s="31"/>
      <c r="F314" s="31"/>
      <c r="G314" s="31"/>
      <c r="H314" s="31"/>
      <c r="I314" s="31"/>
      <c r="J314" s="31"/>
      <c r="K314" s="31"/>
      <c r="L314" s="31"/>
      <c r="M314" s="31"/>
      <c r="N314" s="31"/>
    </row>
    <row r="315" spans="3:14" s="14" customFormat="1" x14ac:dyDescent="0.25">
      <c r="C315" s="31"/>
      <c r="D315" s="31"/>
      <c r="E315" s="31"/>
      <c r="F315" s="31"/>
      <c r="G315" s="31"/>
      <c r="H315" s="31"/>
      <c r="I315" s="31"/>
      <c r="J315" s="31"/>
      <c r="K315" s="31"/>
      <c r="L315" s="31"/>
      <c r="M315" s="31"/>
      <c r="N315" s="31"/>
    </row>
    <row r="316" spans="3:14" s="14" customFormat="1" x14ac:dyDescent="0.25">
      <c r="C316" s="31"/>
      <c r="D316" s="31"/>
      <c r="E316" s="31"/>
      <c r="F316" s="31"/>
      <c r="G316" s="31"/>
      <c r="H316" s="31"/>
      <c r="I316" s="31"/>
      <c r="J316" s="31"/>
      <c r="K316" s="31"/>
      <c r="L316" s="31"/>
      <c r="M316" s="31"/>
      <c r="N316" s="31"/>
    </row>
    <row r="317" spans="3:14" s="14" customFormat="1" x14ac:dyDescent="0.25">
      <c r="C317" s="31"/>
      <c r="D317" s="31"/>
      <c r="E317" s="31"/>
      <c r="F317" s="31"/>
      <c r="G317" s="31"/>
      <c r="H317" s="31"/>
      <c r="I317" s="31"/>
      <c r="J317" s="31"/>
      <c r="K317" s="31"/>
      <c r="L317" s="31"/>
      <c r="M317" s="31"/>
      <c r="N317" s="31"/>
    </row>
    <row r="318" spans="3:14" s="14" customFormat="1" x14ac:dyDescent="0.25">
      <c r="C318" s="31"/>
      <c r="D318" s="31"/>
      <c r="E318" s="31"/>
      <c r="F318" s="31"/>
      <c r="G318" s="31"/>
      <c r="H318" s="31"/>
      <c r="I318" s="31"/>
      <c r="J318" s="31"/>
      <c r="K318" s="31"/>
      <c r="L318" s="31"/>
      <c r="M318" s="31"/>
      <c r="N318" s="31"/>
    </row>
    <row r="319" spans="3:14" s="14" customFormat="1" x14ac:dyDescent="0.25">
      <c r="C319" s="31"/>
      <c r="D319" s="31"/>
      <c r="E319" s="31"/>
      <c r="F319" s="31"/>
      <c r="G319" s="31"/>
      <c r="H319" s="31"/>
      <c r="I319" s="31"/>
      <c r="J319" s="31"/>
      <c r="K319" s="31"/>
      <c r="L319" s="31"/>
      <c r="M319" s="31"/>
      <c r="N319" s="31"/>
    </row>
    <row r="320" spans="3:14" s="14" customFormat="1" x14ac:dyDescent="0.25">
      <c r="C320" s="31"/>
      <c r="D320" s="31"/>
      <c r="E320" s="31"/>
      <c r="F320" s="31"/>
      <c r="G320" s="31"/>
      <c r="H320" s="31"/>
      <c r="I320" s="31"/>
      <c r="J320" s="31"/>
      <c r="K320" s="31"/>
      <c r="L320" s="31"/>
      <c r="M320" s="31"/>
      <c r="N320" s="31"/>
    </row>
    <row r="321" spans="3:14" s="14" customFormat="1" x14ac:dyDescent="0.25">
      <c r="C321" s="31"/>
      <c r="D321" s="31"/>
      <c r="E321" s="31"/>
      <c r="F321" s="31"/>
      <c r="G321" s="31"/>
      <c r="H321" s="31"/>
      <c r="I321" s="31"/>
      <c r="J321" s="31"/>
      <c r="K321" s="31"/>
      <c r="L321" s="31"/>
      <c r="M321" s="31"/>
      <c r="N321" s="31"/>
    </row>
    <row r="322" spans="3:14" s="14" customFormat="1" x14ac:dyDescent="0.25">
      <c r="C322" s="31"/>
      <c r="D322" s="31"/>
      <c r="E322" s="31"/>
      <c r="F322" s="31"/>
      <c r="G322" s="31"/>
      <c r="H322" s="31"/>
      <c r="I322" s="31"/>
      <c r="J322" s="31"/>
      <c r="K322" s="31"/>
      <c r="L322" s="31"/>
      <c r="M322" s="31"/>
      <c r="N322" s="31"/>
    </row>
    <row r="323" spans="3:14" s="14" customFormat="1" x14ac:dyDescent="0.25">
      <c r="C323" s="31"/>
      <c r="D323" s="31"/>
      <c r="E323" s="31"/>
      <c r="F323" s="31"/>
      <c r="G323" s="31"/>
      <c r="H323" s="31"/>
      <c r="I323" s="31"/>
      <c r="J323" s="31"/>
      <c r="K323" s="31"/>
      <c r="L323" s="31"/>
      <c r="M323" s="31"/>
      <c r="N323" s="31"/>
    </row>
    <row r="324" spans="3:14" s="14" customFormat="1" x14ac:dyDescent="0.25">
      <c r="C324" s="31"/>
      <c r="D324" s="31"/>
      <c r="E324" s="31"/>
      <c r="F324" s="31"/>
      <c r="G324" s="31"/>
      <c r="H324" s="31"/>
      <c r="I324" s="31"/>
      <c r="J324" s="31"/>
      <c r="K324" s="31"/>
      <c r="L324" s="31"/>
      <c r="M324" s="31"/>
      <c r="N324" s="31"/>
    </row>
    <row r="325" spans="3:14" s="14" customFormat="1" x14ac:dyDescent="0.25">
      <c r="C325" s="31"/>
      <c r="D325" s="31"/>
      <c r="E325" s="31"/>
      <c r="F325" s="31"/>
      <c r="G325" s="31"/>
      <c r="H325" s="31"/>
      <c r="I325" s="31"/>
      <c r="J325" s="31"/>
      <c r="K325" s="31"/>
      <c r="L325" s="31"/>
      <c r="M325" s="31"/>
      <c r="N325" s="31"/>
    </row>
    <row r="326" spans="3:14" s="14" customFormat="1" x14ac:dyDescent="0.25">
      <c r="C326" s="31"/>
      <c r="D326" s="31"/>
      <c r="E326" s="31"/>
      <c r="F326" s="31"/>
      <c r="G326" s="31"/>
      <c r="H326" s="31"/>
      <c r="I326" s="31"/>
      <c r="J326" s="31"/>
      <c r="K326" s="31"/>
      <c r="L326" s="31"/>
      <c r="M326" s="31"/>
      <c r="N326" s="31"/>
    </row>
    <row r="327" spans="3:14" s="14" customFormat="1" x14ac:dyDescent="0.25">
      <c r="C327" s="31"/>
      <c r="D327" s="31"/>
      <c r="E327" s="31"/>
      <c r="F327" s="31"/>
      <c r="G327" s="31"/>
      <c r="H327" s="31"/>
      <c r="I327" s="31"/>
      <c r="J327" s="31"/>
      <c r="K327" s="31"/>
      <c r="L327" s="31"/>
      <c r="M327" s="31"/>
      <c r="N327" s="31"/>
    </row>
    <row r="328" spans="3:14" s="14" customFormat="1" x14ac:dyDescent="0.25">
      <c r="C328" s="31"/>
      <c r="D328" s="31"/>
      <c r="E328" s="31"/>
      <c r="F328" s="31"/>
      <c r="G328" s="31"/>
      <c r="H328" s="31"/>
      <c r="I328" s="31"/>
      <c r="J328" s="31"/>
      <c r="K328" s="31"/>
      <c r="L328" s="31"/>
      <c r="M328" s="31"/>
      <c r="N328" s="31"/>
    </row>
    <row r="329" spans="3:14" s="14" customFormat="1" x14ac:dyDescent="0.25">
      <c r="C329" s="31"/>
      <c r="D329" s="31"/>
      <c r="E329" s="31"/>
      <c r="F329" s="31"/>
      <c r="G329" s="31"/>
      <c r="H329" s="31"/>
      <c r="I329" s="31"/>
      <c r="J329" s="31"/>
      <c r="K329" s="31"/>
      <c r="L329" s="31"/>
      <c r="M329" s="31"/>
      <c r="N329" s="31"/>
    </row>
    <row r="330" spans="3:14" s="14" customFormat="1" x14ac:dyDescent="0.25">
      <c r="C330" s="31"/>
      <c r="D330" s="31"/>
      <c r="E330" s="31"/>
      <c r="F330" s="31"/>
      <c r="G330" s="31"/>
      <c r="H330" s="31"/>
      <c r="I330" s="31"/>
      <c r="J330" s="31"/>
      <c r="K330" s="31"/>
      <c r="L330" s="31"/>
      <c r="M330" s="31"/>
      <c r="N330" s="31"/>
    </row>
    <row r="331" spans="3:14" s="14" customFormat="1" x14ac:dyDescent="0.25">
      <c r="C331" s="31"/>
      <c r="D331" s="31"/>
      <c r="E331" s="31"/>
      <c r="F331" s="31"/>
      <c r="G331" s="31"/>
      <c r="H331" s="31"/>
      <c r="I331" s="31"/>
      <c r="J331" s="31"/>
      <c r="K331" s="31"/>
      <c r="L331" s="31"/>
      <c r="M331" s="31"/>
      <c r="N331" s="31"/>
    </row>
    <row r="332" spans="3:14" s="14" customFormat="1" x14ac:dyDescent="0.25">
      <c r="C332" s="31"/>
      <c r="D332" s="31"/>
      <c r="E332" s="31"/>
      <c r="F332" s="31"/>
      <c r="G332" s="31"/>
      <c r="H332" s="31"/>
      <c r="I332" s="31"/>
      <c r="J332" s="31"/>
      <c r="K332" s="31"/>
      <c r="L332" s="31"/>
      <c r="M332" s="31"/>
      <c r="N332" s="31"/>
    </row>
    <row r="333" spans="3:14" s="14" customFormat="1" x14ac:dyDescent="0.25">
      <c r="C333" s="31"/>
      <c r="D333" s="31"/>
      <c r="E333" s="31"/>
      <c r="F333" s="31"/>
      <c r="G333" s="31"/>
      <c r="H333" s="31"/>
      <c r="I333" s="31"/>
      <c r="J333" s="31"/>
      <c r="K333" s="31"/>
      <c r="L333" s="31"/>
      <c r="M333" s="31"/>
      <c r="N333" s="31"/>
    </row>
    <row r="334" spans="3:14" s="14" customFormat="1" x14ac:dyDescent="0.25">
      <c r="C334" s="31"/>
      <c r="D334" s="31"/>
      <c r="E334" s="31"/>
      <c r="F334" s="31"/>
      <c r="G334" s="31"/>
      <c r="H334" s="31"/>
      <c r="I334" s="31"/>
      <c r="J334" s="31"/>
      <c r="K334" s="31"/>
      <c r="L334" s="31"/>
      <c r="M334" s="31"/>
      <c r="N334" s="31"/>
    </row>
    <row r="335" spans="3:14" s="14" customFormat="1" x14ac:dyDescent="0.25">
      <c r="C335" s="31"/>
      <c r="D335" s="31"/>
      <c r="E335" s="31"/>
      <c r="F335" s="31"/>
      <c r="G335" s="31"/>
      <c r="H335" s="31"/>
      <c r="I335" s="31"/>
      <c r="J335" s="31"/>
      <c r="K335" s="31"/>
      <c r="L335" s="31"/>
      <c r="M335" s="31"/>
      <c r="N335" s="31"/>
    </row>
    <row r="336" spans="3:14" s="14" customFormat="1" x14ac:dyDescent="0.25">
      <c r="C336" s="31"/>
      <c r="D336" s="31"/>
      <c r="E336" s="31"/>
      <c r="F336" s="31"/>
      <c r="G336" s="31"/>
      <c r="H336" s="31"/>
      <c r="I336" s="31"/>
      <c r="J336" s="31"/>
      <c r="K336" s="31"/>
      <c r="L336" s="31"/>
      <c r="M336" s="31"/>
      <c r="N336" s="31"/>
    </row>
    <row r="337" spans="3:14" s="14" customFormat="1" x14ac:dyDescent="0.25">
      <c r="C337" s="31"/>
      <c r="D337" s="31"/>
      <c r="E337" s="31"/>
      <c r="F337" s="31"/>
      <c r="G337" s="31"/>
      <c r="H337" s="31"/>
      <c r="I337" s="31"/>
      <c r="J337" s="31"/>
      <c r="K337" s="31"/>
      <c r="L337" s="31"/>
      <c r="M337" s="31"/>
      <c r="N337" s="31"/>
    </row>
    <row r="338" spans="3:14" s="14" customFormat="1" x14ac:dyDescent="0.25">
      <c r="C338" s="31"/>
      <c r="D338" s="31"/>
      <c r="E338" s="31"/>
      <c r="F338" s="31"/>
      <c r="G338" s="31"/>
      <c r="H338" s="31"/>
      <c r="I338" s="31"/>
      <c r="J338" s="31"/>
      <c r="K338" s="31"/>
      <c r="L338" s="31"/>
      <c r="M338" s="31"/>
      <c r="N338" s="31"/>
    </row>
    <row r="339" spans="3:14" s="14" customFormat="1" x14ac:dyDescent="0.25">
      <c r="C339" s="31"/>
      <c r="D339" s="31"/>
      <c r="E339" s="31"/>
      <c r="F339" s="31"/>
      <c r="G339" s="31"/>
      <c r="H339" s="31"/>
      <c r="I339" s="31"/>
      <c r="J339" s="31"/>
      <c r="K339" s="31"/>
      <c r="L339" s="31"/>
      <c r="M339" s="31"/>
      <c r="N339" s="31"/>
    </row>
    <row r="340" spans="3:14" s="14" customFormat="1" x14ac:dyDescent="0.25">
      <c r="C340" s="31"/>
      <c r="D340" s="31"/>
      <c r="E340" s="31"/>
      <c r="F340" s="31"/>
      <c r="G340" s="31"/>
      <c r="H340" s="31"/>
      <c r="I340" s="31"/>
      <c r="J340" s="31"/>
      <c r="K340" s="31"/>
      <c r="L340" s="31"/>
      <c r="M340" s="31"/>
      <c r="N340" s="31"/>
    </row>
    <row r="341" spans="3:14" s="14" customFormat="1" x14ac:dyDescent="0.25">
      <c r="C341" s="31"/>
      <c r="D341" s="31"/>
      <c r="E341" s="31"/>
      <c r="F341" s="31"/>
      <c r="G341" s="31"/>
      <c r="H341" s="31"/>
      <c r="I341" s="31"/>
      <c r="J341" s="31"/>
      <c r="K341" s="31"/>
      <c r="L341" s="31"/>
      <c r="M341" s="31"/>
      <c r="N341" s="31"/>
    </row>
    <row r="342" spans="3:14" s="14" customFormat="1" x14ac:dyDescent="0.25">
      <c r="C342" s="31"/>
      <c r="D342" s="31"/>
      <c r="E342" s="31"/>
      <c r="F342" s="31"/>
      <c r="G342" s="31"/>
      <c r="H342" s="31"/>
      <c r="I342" s="31"/>
      <c r="J342" s="31"/>
      <c r="K342" s="31"/>
      <c r="L342" s="31"/>
      <c r="M342" s="31"/>
      <c r="N342" s="31"/>
    </row>
    <row r="343" spans="3:14" s="14" customFormat="1" x14ac:dyDescent="0.25">
      <c r="C343" s="31"/>
      <c r="D343" s="31"/>
      <c r="E343" s="31"/>
      <c r="F343" s="31"/>
      <c r="G343" s="31"/>
      <c r="H343" s="31"/>
      <c r="I343" s="31"/>
      <c r="J343" s="31"/>
      <c r="K343" s="31"/>
      <c r="L343" s="31"/>
      <c r="M343" s="31"/>
      <c r="N343" s="31"/>
    </row>
    <row r="344" spans="3:14" s="14" customFormat="1" x14ac:dyDescent="0.25">
      <c r="C344" s="31"/>
      <c r="D344" s="31"/>
      <c r="E344" s="31"/>
      <c r="F344" s="31"/>
      <c r="G344" s="31"/>
      <c r="H344" s="31"/>
      <c r="I344" s="31"/>
      <c r="J344" s="31"/>
      <c r="K344" s="31"/>
      <c r="L344" s="31"/>
      <c r="M344" s="31"/>
      <c r="N344" s="31"/>
    </row>
    <row r="345" spans="3:14" s="14" customFormat="1" x14ac:dyDescent="0.25">
      <c r="C345" s="31"/>
      <c r="D345" s="31"/>
      <c r="E345" s="31"/>
      <c r="F345" s="31"/>
      <c r="G345" s="31"/>
      <c r="H345" s="31"/>
      <c r="I345" s="31"/>
      <c r="J345" s="31"/>
      <c r="K345" s="31"/>
      <c r="L345" s="31"/>
      <c r="M345" s="31"/>
      <c r="N345" s="31"/>
    </row>
    <row r="346" spans="3:14" s="14" customFormat="1" x14ac:dyDescent="0.25">
      <c r="C346" s="31"/>
      <c r="D346" s="31"/>
      <c r="E346" s="31"/>
      <c r="F346" s="31"/>
      <c r="G346" s="31"/>
      <c r="H346" s="31"/>
      <c r="I346" s="31"/>
      <c r="J346" s="31"/>
      <c r="K346" s="31"/>
      <c r="L346" s="31"/>
      <c r="M346" s="31"/>
      <c r="N346" s="31"/>
    </row>
    <row r="347" spans="3:14" s="14" customFormat="1" x14ac:dyDescent="0.25">
      <c r="C347" s="31"/>
      <c r="D347" s="31"/>
      <c r="E347" s="31"/>
      <c r="F347" s="31"/>
      <c r="G347" s="31"/>
      <c r="H347" s="31"/>
      <c r="I347" s="31"/>
      <c r="J347" s="31"/>
      <c r="K347" s="31"/>
      <c r="L347" s="31"/>
      <c r="M347" s="31"/>
      <c r="N347" s="31"/>
    </row>
    <row r="348" spans="3:14" s="14" customFormat="1" x14ac:dyDescent="0.25">
      <c r="C348" s="31"/>
      <c r="D348" s="31"/>
      <c r="E348" s="31"/>
      <c r="F348" s="31"/>
      <c r="G348" s="31"/>
      <c r="H348" s="31"/>
      <c r="I348" s="31"/>
      <c r="J348" s="31"/>
      <c r="K348" s="31"/>
      <c r="L348" s="31"/>
      <c r="M348" s="31"/>
      <c r="N348" s="31"/>
    </row>
    <row r="349" spans="3:14" s="14" customFormat="1" x14ac:dyDescent="0.25">
      <c r="C349" s="31"/>
      <c r="D349" s="31"/>
      <c r="E349" s="31"/>
      <c r="F349" s="31"/>
      <c r="G349" s="31"/>
      <c r="H349" s="31"/>
      <c r="I349" s="31"/>
      <c r="J349" s="31"/>
      <c r="K349" s="31"/>
      <c r="L349" s="31"/>
      <c r="M349" s="31"/>
      <c r="N349" s="31"/>
    </row>
    <row r="350" spans="3:14" s="14" customFormat="1" x14ac:dyDescent="0.25">
      <c r="C350" s="31"/>
      <c r="D350" s="31"/>
      <c r="E350" s="31"/>
      <c r="F350" s="31"/>
      <c r="G350" s="31"/>
      <c r="H350" s="31"/>
      <c r="I350" s="31"/>
      <c r="J350" s="31"/>
      <c r="K350" s="31"/>
      <c r="L350" s="31"/>
      <c r="M350" s="31"/>
      <c r="N350" s="31"/>
    </row>
    <row r="351" spans="3:14" s="14" customFormat="1" x14ac:dyDescent="0.25">
      <c r="C351" s="31"/>
      <c r="D351" s="31"/>
      <c r="E351" s="31"/>
      <c r="F351" s="31"/>
      <c r="G351" s="31"/>
      <c r="H351" s="31"/>
      <c r="I351" s="31"/>
      <c r="J351" s="31"/>
      <c r="K351" s="31"/>
      <c r="L351" s="31"/>
      <c r="M351" s="31"/>
      <c r="N351" s="31"/>
    </row>
    <row r="352" spans="3:14" s="14" customFormat="1" x14ac:dyDescent="0.25">
      <c r="C352" s="31"/>
      <c r="D352" s="31"/>
      <c r="E352" s="31"/>
      <c r="F352" s="31"/>
      <c r="G352" s="31"/>
      <c r="H352" s="31"/>
      <c r="I352" s="31"/>
      <c r="J352" s="31"/>
      <c r="K352" s="31"/>
      <c r="L352" s="31"/>
      <c r="M352" s="31"/>
      <c r="N352" s="31"/>
    </row>
    <row r="353" spans="3:14" s="14" customFormat="1" x14ac:dyDescent="0.25">
      <c r="C353" s="31"/>
      <c r="D353" s="31"/>
      <c r="E353" s="31"/>
      <c r="F353" s="31"/>
      <c r="G353" s="31"/>
      <c r="H353" s="31"/>
      <c r="I353" s="31"/>
      <c r="J353" s="31"/>
      <c r="K353" s="31"/>
      <c r="L353" s="31"/>
      <c r="M353" s="31"/>
      <c r="N353" s="31"/>
    </row>
    <row r="354" spans="3:14" s="14" customFormat="1" x14ac:dyDescent="0.25">
      <c r="C354" s="31"/>
      <c r="D354" s="31"/>
      <c r="E354" s="31"/>
      <c r="F354" s="31"/>
      <c r="G354" s="31"/>
      <c r="H354" s="31"/>
      <c r="I354" s="31"/>
      <c r="J354" s="31"/>
      <c r="K354" s="31"/>
      <c r="L354" s="31"/>
      <c r="M354" s="31"/>
      <c r="N354" s="31"/>
    </row>
    <row r="355" spans="3:14" s="14" customFormat="1" x14ac:dyDescent="0.25">
      <c r="C355" s="31"/>
      <c r="D355" s="31"/>
      <c r="E355" s="31"/>
      <c r="F355" s="31"/>
      <c r="G355" s="31"/>
      <c r="H355" s="31"/>
      <c r="I355" s="31"/>
      <c r="J355" s="31"/>
      <c r="K355" s="31"/>
      <c r="L355" s="31"/>
      <c r="M355" s="31"/>
      <c r="N355" s="31"/>
    </row>
    <row r="356" spans="3:14" s="14" customFormat="1" x14ac:dyDescent="0.25">
      <c r="C356" s="31"/>
      <c r="D356" s="31"/>
      <c r="E356" s="31"/>
      <c r="F356" s="31"/>
      <c r="G356" s="31"/>
      <c r="H356" s="31"/>
      <c r="I356" s="31"/>
      <c r="J356" s="31"/>
      <c r="K356" s="31"/>
      <c r="L356" s="31"/>
      <c r="M356" s="31"/>
      <c r="N356" s="31"/>
    </row>
    <row r="357" spans="3:14" s="14" customFormat="1" x14ac:dyDescent="0.25">
      <c r="C357" s="31"/>
      <c r="D357" s="31"/>
      <c r="E357" s="31"/>
      <c r="F357" s="31"/>
      <c r="G357" s="31"/>
      <c r="H357" s="31"/>
      <c r="I357" s="31"/>
      <c r="J357" s="31"/>
      <c r="K357" s="31"/>
      <c r="L357" s="31"/>
      <c r="M357" s="31"/>
      <c r="N357" s="31"/>
    </row>
    <row r="358" spans="3:14" s="14" customFormat="1" x14ac:dyDescent="0.25">
      <c r="C358" s="31"/>
      <c r="D358" s="31"/>
      <c r="E358" s="31"/>
      <c r="F358" s="31"/>
      <c r="G358" s="31"/>
      <c r="H358" s="31"/>
      <c r="I358" s="31"/>
      <c r="J358" s="31"/>
      <c r="K358" s="31"/>
      <c r="L358" s="31"/>
      <c r="M358" s="31"/>
      <c r="N358" s="31"/>
    </row>
    <row r="359" spans="3:14" s="14" customFormat="1" x14ac:dyDescent="0.25">
      <c r="C359" s="31"/>
      <c r="D359" s="31"/>
      <c r="E359" s="31"/>
      <c r="F359" s="31"/>
      <c r="G359" s="31"/>
      <c r="H359" s="31"/>
      <c r="I359" s="31"/>
      <c r="J359" s="31"/>
      <c r="K359" s="31"/>
      <c r="L359" s="31"/>
      <c r="M359" s="31"/>
      <c r="N359" s="31"/>
    </row>
    <row r="360" spans="3:14" s="14" customFormat="1" x14ac:dyDescent="0.25">
      <c r="C360" s="31"/>
      <c r="D360" s="31"/>
      <c r="E360" s="31"/>
      <c r="F360" s="31"/>
      <c r="G360" s="31"/>
      <c r="H360" s="31"/>
      <c r="I360" s="31"/>
      <c r="J360" s="31"/>
      <c r="K360" s="31"/>
      <c r="L360" s="31"/>
      <c r="M360" s="31"/>
      <c r="N360" s="31"/>
    </row>
  </sheetData>
  <mergeCells count="2">
    <mergeCell ref="D3:J4"/>
    <mergeCell ref="D5:J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of Contents</vt:lpstr>
      <vt:lpstr>Org data</vt:lpstr>
      <vt:lpstr>Strategy</vt:lpstr>
      <vt:lpstr>Medical</vt:lpstr>
      <vt:lpstr>Pharmacy</vt:lpstr>
      <vt:lpstr>Wellbeing</vt:lpstr>
      <vt:lpstr>Leaves and Disability</vt:lpstr>
      <vt:lpstr>PTO</vt:lpstr>
      <vt:lpstr>Retirement</vt:lpstr>
      <vt:lpstr>Miscellaneous</vt:lpstr>
      <vt:lpstr>Terms of Use</vt:lpstr>
    </vt:vector>
  </TitlesOfParts>
  <Company>Arthur J. Gallagher &amp;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Dillon Kenny</dc:creator>
  <cp:lastModifiedBy>Erin Hynes</cp:lastModifiedBy>
  <dcterms:created xsi:type="dcterms:W3CDTF">2025-04-08T21:28:19Z</dcterms:created>
  <dcterms:modified xsi:type="dcterms:W3CDTF">2025-06-16T18:07:11Z</dcterms:modified>
</cp:coreProperties>
</file>