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ehynes\Documents\PDFs to optimize\GBS\"/>
    </mc:Choice>
  </mc:AlternateContent>
  <xr:revisionPtr revIDLastSave="0" documentId="8_{B986764C-F48A-46D9-B5ED-208805E73278}" xr6:coauthVersionLast="47" xr6:coauthVersionMax="47" xr10:uidLastSave="{00000000-0000-0000-0000-000000000000}"/>
  <bookViews>
    <workbookView xWindow="1905" yWindow="1905" windowWidth="21600" windowHeight="11640" activeTab="1" xr2:uid="{00000000-000D-0000-FFFF-FFFF00000000}"/>
  </bookViews>
  <sheets>
    <sheet name="Start" sheetId="2" r:id="rId1"/>
    <sheet name="Personal Monthly Budg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 l="1"/>
  <c r="J24" i="1"/>
  <c r="E25" i="1"/>
  <c r="E16" i="1"/>
  <c r="E17" i="1"/>
  <c r="E18" i="1"/>
  <c r="E19" i="1"/>
  <c r="E20" i="1"/>
  <c r="E21" i="1"/>
  <c r="E22" i="1"/>
  <c r="E23" i="1"/>
  <c r="E24" i="1"/>
  <c r="E26" i="1"/>
  <c r="C7" i="1"/>
  <c r="J76" i="1"/>
  <c r="I6" i="1" s="1"/>
  <c r="I8" i="1" s="1"/>
  <c r="J74" i="1"/>
  <c r="I4" i="1" s="1"/>
  <c r="J66" i="1"/>
  <c r="J67" i="1"/>
  <c r="J68" i="1"/>
  <c r="J69" i="1"/>
  <c r="J57" i="1"/>
  <c r="J58" i="1"/>
  <c r="J59" i="1"/>
  <c r="J50" i="1"/>
  <c r="J51" i="1"/>
  <c r="J52" i="1"/>
  <c r="J42" i="1"/>
  <c r="J43" i="1"/>
  <c r="J44" i="1"/>
  <c r="J45" i="1"/>
  <c r="J31" i="1"/>
  <c r="J32" i="1"/>
  <c r="J33" i="1"/>
  <c r="J34" i="1"/>
  <c r="J35" i="1"/>
  <c r="J36" i="1"/>
  <c r="J16" i="1"/>
  <c r="J17" i="1"/>
  <c r="J18" i="1"/>
  <c r="J19" i="1"/>
  <c r="J20" i="1"/>
  <c r="J21" i="1"/>
  <c r="J22" i="1"/>
  <c r="J23" i="1"/>
  <c r="J25" i="1"/>
  <c r="E66" i="1"/>
  <c r="E67" i="1"/>
  <c r="E68" i="1"/>
  <c r="E69" i="1"/>
  <c r="E70" i="1"/>
  <c r="E71" i="1"/>
  <c r="E72" i="1"/>
  <c r="E57" i="1"/>
  <c r="E58" i="1"/>
  <c r="E59" i="1"/>
  <c r="E60" i="1"/>
  <c r="E61" i="1"/>
  <c r="E50" i="1"/>
  <c r="E51" i="1"/>
  <c r="E52" i="1"/>
  <c r="E42" i="1"/>
  <c r="E43" i="1"/>
  <c r="E44" i="1"/>
  <c r="E45" i="1"/>
  <c r="E31" i="1"/>
  <c r="E32" i="1"/>
  <c r="E33" i="1"/>
  <c r="E34" i="1"/>
  <c r="E35" i="1"/>
  <c r="E36" i="1"/>
  <c r="E37" i="1"/>
  <c r="E27" i="1" l="1"/>
  <c r="E53" i="1"/>
  <c r="J78" i="1"/>
  <c r="E38" i="1"/>
  <c r="J70" i="1"/>
  <c r="J53" i="1"/>
  <c r="J37" i="1"/>
  <c r="E46" i="1"/>
  <c r="E62" i="1"/>
  <c r="J26" i="1"/>
  <c r="J60" i="1"/>
  <c r="J46" i="1"/>
  <c r="E73" i="1"/>
</calcChain>
</file>

<file path=xl/sharedStrings.xml><?xml version="1.0" encoding="utf-8"?>
<sst xmlns="http://schemas.openxmlformats.org/spreadsheetml/2006/main" count="176" uniqueCount="98">
  <si>
    <t>Income 1</t>
  </si>
  <si>
    <t>Extra income</t>
  </si>
  <si>
    <t>Total monthly income</t>
  </si>
  <si>
    <t>Difference</t>
  </si>
  <si>
    <t>Mortgage or rent</t>
  </si>
  <si>
    <t>Phone</t>
  </si>
  <si>
    <t>Electricity</t>
  </si>
  <si>
    <t>Movies</t>
  </si>
  <si>
    <t>Gas</t>
  </si>
  <si>
    <t>Concerts</t>
  </si>
  <si>
    <t>Water and sewer</t>
  </si>
  <si>
    <t>Sporting events</t>
  </si>
  <si>
    <t>Cable</t>
  </si>
  <si>
    <t>Live theater</t>
  </si>
  <si>
    <t>Waste removal</t>
  </si>
  <si>
    <t>Other</t>
  </si>
  <si>
    <t>Maintenance or repairs</t>
  </si>
  <si>
    <t>Supplies</t>
  </si>
  <si>
    <t>Personal</t>
  </si>
  <si>
    <t>Vehicle payment</t>
  </si>
  <si>
    <t>Student</t>
  </si>
  <si>
    <t>Bus/taxi fare</t>
  </si>
  <si>
    <t>Credit card</t>
  </si>
  <si>
    <t>Insurance</t>
  </si>
  <si>
    <t>Licensing</t>
  </si>
  <si>
    <t>Fuel</t>
  </si>
  <si>
    <t>Maintenance</t>
  </si>
  <si>
    <t>Federal</t>
  </si>
  <si>
    <t>State</t>
  </si>
  <si>
    <t>Home</t>
  </si>
  <si>
    <t>Local</t>
  </si>
  <si>
    <t>Health</t>
  </si>
  <si>
    <t>Life</t>
  </si>
  <si>
    <t>Retirement account</t>
  </si>
  <si>
    <t>Investment account</t>
  </si>
  <si>
    <t>Groceries</t>
  </si>
  <si>
    <t>Dining out</t>
  </si>
  <si>
    <t>Charity 1</t>
  </si>
  <si>
    <t>Charity 2</t>
  </si>
  <si>
    <t>Food</t>
  </si>
  <si>
    <t>Charity 3</t>
  </si>
  <si>
    <t>Medical</t>
  </si>
  <si>
    <t>Grooming</t>
  </si>
  <si>
    <t>Toys</t>
  </si>
  <si>
    <t>Attorney</t>
  </si>
  <si>
    <t>Alimony</t>
  </si>
  <si>
    <t>Payments on lien or judgment</t>
  </si>
  <si>
    <t>Hair/nails</t>
  </si>
  <si>
    <t>Clothing</t>
  </si>
  <si>
    <t>Dry cleaning</t>
  </si>
  <si>
    <t>Health club</t>
  </si>
  <si>
    <t>Organization dues or fees</t>
  </si>
  <si>
    <t>Subtotal</t>
  </si>
  <si>
    <t>Note: </t>
  </si>
  <si>
    <t>Additional instructions have been provided in column A in PERSONAL MONTHLY BUDGET worksheet. This text has been intentionally hidden. To remove text, select column A, then select DELETE. To unhide text, select column A, then change font color.</t>
  </si>
  <si>
    <t>To learn more about tables in the worksheet, press SHIFT and then F10 within a table, select the TABLE option, and then select ALTERNATIVE TEXT.</t>
  </si>
  <si>
    <t>Housing</t>
  </si>
  <si>
    <t>Entertainment</t>
  </si>
  <si>
    <t>Transportation</t>
  </si>
  <si>
    <t>Loans</t>
  </si>
  <si>
    <t>Taxes</t>
  </si>
  <si>
    <t>Pets</t>
  </si>
  <si>
    <t>Legal</t>
  </si>
  <si>
    <t>• Enter expenses incurred on various categories in respective tables.</t>
  </si>
  <si>
    <t>Use this personal monthly budget worksheet to track your projected and actual monthly income and projected and actual cost.</t>
  </si>
  <si>
    <t>• Projected balance, actual balance, and difference are auto-calculated.</t>
  </si>
  <si>
    <t>About this template</t>
  </si>
  <si>
    <t>Personal monthly budget</t>
  </si>
  <si>
    <t>Projected monthly income</t>
  </si>
  <si>
    <t>Actual monthly income</t>
  </si>
  <si>
    <t>Projected
cost</t>
  </si>
  <si>
    <t>Actual 
cost</t>
  </si>
  <si>
    <t>Projected 
cost</t>
  </si>
  <si>
    <t>Savings or investments</t>
  </si>
  <si>
    <t>Gifts and donations</t>
  </si>
  <si>
    <t>Personal care</t>
  </si>
  <si>
    <t>Total projected cost</t>
  </si>
  <si>
    <t>Total actual cost</t>
  </si>
  <si>
    <t>Total difference</t>
  </si>
  <si>
    <t>Category</t>
  </si>
  <si>
    <r>
      <t>Gallagher Fiduciary Advisors, LLC (“GFA”)</t>
    </r>
    <r>
      <rPr>
        <sz val="11"/>
        <color rgb="FF3B3838"/>
        <rFont val="Arial"/>
        <family val="2"/>
      </rPr>
      <t xml:space="preserve"> is an SEC Registered Investment Advisor that provides retirement, investment advisory, discretionary/named and independent fiduciary services. </t>
    </r>
  </si>
  <si>
    <r>
      <t xml:space="preserve">Difference
</t>
    </r>
    <r>
      <rPr>
        <sz val="14"/>
        <color theme="1" tint="0.24994659260841701"/>
        <rFont val="Arial"/>
        <family val="2"/>
      </rPr>
      <t>(Actual minus projected)</t>
    </r>
  </si>
  <si>
    <t>Second Home/Timeshare</t>
  </si>
  <si>
    <t>Vacation/Travel Fund</t>
  </si>
  <si>
    <t>Child care/Daycare/Summer Camp</t>
  </si>
  <si>
    <t>Income 2</t>
  </si>
  <si>
    <r>
      <t xml:space="preserve">Projected Household Income
</t>
    </r>
    <r>
      <rPr>
        <sz val="14"/>
        <color theme="1"/>
        <rFont val="Arial"/>
        <family val="2"/>
      </rPr>
      <t>(Projected income minus expenses)</t>
    </r>
  </si>
  <si>
    <r>
      <t xml:space="preserve">Actual Household Income
</t>
    </r>
    <r>
      <rPr>
        <sz val="14"/>
        <color theme="1" tint="0.24994659260841701"/>
        <rFont val="Arial"/>
        <family val="2"/>
      </rPr>
      <t>(Actual income minus expenses)</t>
    </r>
  </si>
  <si>
    <r>
      <t xml:space="preserve">GFA is a limited liability company with Gallagher Benefit Services, Inc. as its single member. </t>
    </r>
    <r>
      <rPr>
        <b/>
        <sz val="11"/>
        <color theme="1" tint="0.24994659260841701"/>
        <rFont val="Arial"/>
        <family val="2"/>
      </rPr>
      <t xml:space="preserve">GFA </t>
    </r>
    <r>
      <rPr>
        <sz val="11"/>
        <color theme="1" tint="0.24994659260841701"/>
        <rFont val="Arial"/>
        <family val="2"/>
      </rPr>
      <t xml:space="preserve">may pay referral fees or other remuneration to employees of AJG or its affiliates or to independent contractors; such payments do not change our fee. </t>
    </r>
  </si>
  <si>
    <r>
      <t xml:space="preserve">Neither Arthur J. Gallagher &amp; Co., </t>
    </r>
    <r>
      <rPr>
        <b/>
        <sz val="11"/>
        <color theme="1" tint="0.24994659260841701"/>
        <rFont val="Arial"/>
        <family val="2"/>
      </rPr>
      <t>GFA</t>
    </r>
    <r>
      <rPr>
        <sz val="11"/>
        <color theme="1" tint="0.24994659260841701"/>
        <rFont val="Arial"/>
        <family val="2"/>
      </rPr>
      <t>, their affiliates nor representatives provide accounting, legal or tax advice.</t>
    </r>
  </si>
  <si>
    <r>
      <t>Securities offered through </t>
    </r>
    <r>
      <rPr>
        <b/>
        <sz val="11"/>
        <color rgb="FF3B3838"/>
        <rFont val="Arial"/>
        <family val="2"/>
      </rPr>
      <t>Osaic Wealth, Inc.</t>
    </r>
    <r>
      <rPr>
        <sz val="11"/>
        <color rgb="FF3B3838"/>
        <rFont val="Arial"/>
        <family val="2"/>
      </rPr>
      <t> member FINRA/SIPC. </t>
    </r>
    <r>
      <rPr>
        <b/>
        <sz val="11"/>
        <color rgb="FF3B3838"/>
        <rFont val="Arial"/>
        <family val="2"/>
      </rPr>
      <t>Osaic Wealth</t>
    </r>
    <r>
      <rPr>
        <sz val="11"/>
        <color rgb="FF3B3838"/>
        <rFont val="Arial"/>
        <family val="2"/>
      </rPr>
      <t xml:space="preserve"> is separately owned and other entities and/or marketing names, </t>
    </r>
  </si>
  <si>
    <r>
      <t>products or services referenced here are independent of </t>
    </r>
    <r>
      <rPr>
        <b/>
        <sz val="11"/>
        <color theme="1" tint="0.24994659260841701"/>
        <rFont val="Arial"/>
        <family val="2"/>
      </rPr>
      <t>Osaic Wealth</t>
    </r>
    <r>
      <rPr>
        <sz val="11"/>
        <color theme="1" tint="0.24994659260841701"/>
        <rFont val="Arial"/>
        <family val="2"/>
      </rPr>
      <t xml:space="preserve">. Neither </t>
    </r>
    <r>
      <rPr>
        <b/>
        <sz val="11"/>
        <color theme="1" tint="0.24994659260841701"/>
        <rFont val="Arial"/>
        <family val="2"/>
      </rPr>
      <t>Osaic Wealth</t>
    </r>
    <r>
      <rPr>
        <sz val="11"/>
        <color theme="1" tint="0.24994659260841701"/>
        <rFont val="Arial"/>
        <family val="2"/>
      </rPr>
      <t xml:space="preserve"> nor their affiliates provide accounting, legal or tax advice. </t>
    </r>
  </si>
  <si>
    <t xml:space="preserve">This Budget Worksheet is provided as a general resource for personal financial planning. It is intended for informational purposes only and should not be considered as financial advice. While we strive to help </t>
  </si>
  <si>
    <t xml:space="preserve">ensure the accuracy and reliability of the information provided, we make no representations or warranties of any kind, express or implied, about the completeness, accuracy, reliability, suitability, or availability with respect to the </t>
  </si>
  <si>
    <t>worksheet or the information contained within it for any purpose. Any reliance you place on such information is therefore strictly at your own risk.</t>
  </si>
  <si>
    <t>Internet</t>
  </si>
  <si>
    <t>Streaming Services/Cable</t>
  </si>
  <si>
    <t>GFA/Osaic CD (7800932) Exp(032027)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</si>
</sst>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164" formatCode="&quot;$&quot;#,##0.00"/>
    <numFmt numFmtId="165" formatCode="[&lt;=9999999]###\-####;\(###\)\ ###\-####"/>
  </numFmts>
  <fonts count="38" x14ac:knownFonts="1">
    <font>
      <sz val="10"/>
      <color theme="1" tint="0.24994659260841701"/>
      <name val="Calibri"/>
      <family val="2"/>
      <scheme val="minor"/>
    </font>
    <font>
      <sz val="10"/>
      <color theme="1" tint="0.24994659260841701"/>
      <name val="Calibri"/>
      <family val="2"/>
      <scheme val="major"/>
    </font>
    <font>
      <b/>
      <sz val="10"/>
      <color theme="1" tint="0.24994659260841701"/>
      <name val="Calibri"/>
      <family val="2"/>
      <scheme val="major"/>
    </font>
    <font>
      <sz val="22"/>
      <color theme="3" tint="0.24994659260841701"/>
      <name val="Calibri"/>
      <family val="2"/>
      <scheme val="major"/>
    </font>
    <font>
      <sz val="11"/>
      <color theme="4" tint="-0.499984740745262"/>
      <name val="Calibri"/>
      <family val="2"/>
      <scheme val="minor"/>
    </font>
    <font>
      <sz val="12"/>
      <color theme="1" tint="0.24994659260841701"/>
      <name val="Calibri"/>
      <family val="2"/>
      <scheme val="minor"/>
    </font>
    <font>
      <b/>
      <sz val="14"/>
      <color theme="1" tint="0.34998626667073579"/>
      <name val="Calibri"/>
      <family val="2"/>
      <scheme val="minor"/>
    </font>
    <font>
      <sz val="14"/>
      <color theme="1" tint="0.24994659260841701"/>
      <name val="Calibri"/>
      <family val="2"/>
      <scheme val="minor"/>
    </font>
    <font>
      <b/>
      <sz val="40"/>
      <color theme="4"/>
      <name val="Calibri"/>
      <family val="2"/>
      <scheme val="major"/>
    </font>
    <font>
      <b/>
      <sz val="11"/>
      <color rgb="FF3B3838"/>
      <name val="Arial"/>
      <family val="2"/>
    </font>
    <font>
      <sz val="11"/>
      <color rgb="FF3B3838"/>
      <name val="Arial"/>
      <family val="2"/>
    </font>
    <font>
      <sz val="11"/>
      <color theme="1" tint="0.24994659260841701"/>
      <name val="Arial"/>
      <family val="2"/>
    </font>
    <font>
      <sz val="10"/>
      <color theme="1" tint="0.24994659260841701"/>
      <name val="Arial"/>
      <family val="2"/>
    </font>
    <font>
      <sz val="11"/>
      <color theme="0"/>
      <name val="Arial"/>
      <family val="2"/>
    </font>
    <font>
      <sz val="11"/>
      <color theme="1"/>
      <name val="Arial"/>
      <family val="2"/>
    </font>
    <font>
      <b/>
      <sz val="40"/>
      <color rgb="FF6FACDE"/>
      <name val="Arial"/>
      <family val="2"/>
    </font>
    <font>
      <sz val="22"/>
      <color theme="3" tint="0.24994659260841701"/>
      <name val="Arial"/>
      <family val="2"/>
    </font>
    <font>
      <sz val="10"/>
      <color theme="0"/>
      <name val="Arial"/>
      <family val="2"/>
    </font>
    <font>
      <b/>
      <sz val="20"/>
      <color rgb="FF6FACDE"/>
      <name val="Arial"/>
      <family val="2"/>
    </font>
    <font>
      <sz val="14"/>
      <color rgb="FF6FACDE"/>
      <name val="Arial"/>
      <family val="2"/>
    </font>
    <font>
      <b/>
      <sz val="14"/>
      <color theme="1"/>
      <name val="Arial"/>
      <family val="2"/>
    </font>
    <font>
      <sz val="14"/>
      <color theme="1"/>
      <name val="Arial"/>
      <family val="2"/>
    </font>
    <font>
      <sz val="12"/>
      <color theme="1" tint="0.34998626667073579"/>
      <name val="Arial"/>
      <family val="2"/>
    </font>
    <font>
      <b/>
      <sz val="14"/>
      <color theme="1" tint="0.24994659260841701"/>
      <name val="Arial"/>
      <family val="2"/>
    </font>
    <font>
      <sz val="14"/>
      <color theme="1" tint="0.24994659260841701"/>
      <name val="Arial"/>
      <family val="2"/>
    </font>
    <font>
      <b/>
      <sz val="14"/>
      <color theme="1" tint="0.34998626667073579"/>
      <name val="Arial"/>
      <family val="2"/>
    </font>
    <font>
      <b/>
      <sz val="12"/>
      <color theme="1" tint="0.34998626667073579"/>
      <name val="Arial"/>
      <family val="2"/>
    </font>
    <font>
      <b/>
      <sz val="10"/>
      <color theme="1" tint="0.24994659260841701"/>
      <name val="Arial"/>
      <family val="2"/>
    </font>
    <font>
      <sz val="12"/>
      <name val="Arial"/>
      <family val="2"/>
    </font>
    <font>
      <b/>
      <sz val="12"/>
      <name val="Arial"/>
      <family val="2"/>
    </font>
    <font>
      <b/>
      <sz val="20"/>
      <color theme="1" tint="0.34998626667073579"/>
      <name val="Arial"/>
      <family val="2"/>
    </font>
    <font>
      <b/>
      <sz val="20"/>
      <color theme="8"/>
      <name val="Arial"/>
      <family val="2"/>
    </font>
    <font>
      <sz val="10"/>
      <color theme="8"/>
      <name val="Arial"/>
      <family val="2"/>
    </font>
    <font>
      <sz val="12"/>
      <color theme="1" tint="0.24994659260841701"/>
      <name val="Arial"/>
      <family val="2"/>
    </font>
    <font>
      <sz val="12"/>
      <color theme="1"/>
      <name val="Arial"/>
      <family val="2"/>
    </font>
    <font>
      <b/>
      <sz val="14"/>
      <color theme="8"/>
      <name val="Arial"/>
      <family val="2"/>
    </font>
    <font>
      <b/>
      <sz val="12"/>
      <color theme="1" tint="0.24994659260841701"/>
      <name val="Arial"/>
      <family val="2"/>
    </font>
    <font>
      <b/>
      <sz val="11"/>
      <color theme="1" tint="0.2499465926084170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6337778862885"/>
        <bgColor indexed="64"/>
      </patternFill>
    </fill>
    <fill>
      <patternFill patternType="solid">
        <fgColor rgb="FF6FACDE"/>
        <bgColor indexed="64"/>
      </patternFill>
    </fill>
    <fill>
      <patternFill patternType="solid">
        <fgColor theme="8" tint="0.39997558519241921"/>
        <bgColor indexed="64"/>
      </patternFill>
    </fill>
  </fills>
  <borders count="14">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3743705557422"/>
      </bottom>
      <diagonal/>
    </border>
    <border>
      <left style="thin">
        <color theme="0" tint="-0.14996795556505021"/>
      </left>
      <right/>
      <top/>
      <bottom style="thin">
        <color theme="0" tint="-0.14993743705557422"/>
      </bottom>
      <diagonal/>
    </border>
    <border>
      <left/>
      <right style="thin">
        <color theme="0" tint="-0.499984740745262"/>
      </right>
      <top/>
      <bottom style="thin">
        <color theme="8"/>
      </bottom>
      <diagonal/>
    </border>
    <border>
      <left style="thin">
        <color theme="0" tint="-0.499984740745262"/>
      </left>
      <right/>
      <top/>
      <bottom style="thin">
        <color theme="8"/>
      </bottom>
      <diagonal/>
    </border>
    <border>
      <left/>
      <right style="thin">
        <color theme="0" tint="-0.14990691854609822"/>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theme="0" tint="-0.14993743705557422"/>
      </bottom>
      <diagonal/>
    </border>
  </borders>
  <cellStyleXfs count="6">
    <xf numFmtId="0" fontId="0" fillId="0" borderId="0"/>
    <xf numFmtId="0" fontId="3" fillId="0" borderId="1" applyNumberFormat="0" applyFill="0" applyAlignment="0" applyProtection="0"/>
    <xf numFmtId="0" fontId="1" fillId="0" borderId="2" applyNumberFormat="0" applyFill="0" applyBorder="0" applyAlignment="0" applyProtection="0"/>
    <xf numFmtId="0" fontId="2" fillId="0" borderId="3" applyNumberFormat="0" applyFill="0" applyBorder="0" applyAlignment="0" applyProtection="0"/>
    <xf numFmtId="165" fontId="4" fillId="0" borderId="0" applyFont="0" applyFill="0" applyBorder="0" applyAlignment="0" applyProtection="0"/>
    <xf numFmtId="14" fontId="4" fillId="0" borderId="0" applyFont="0" applyFill="0" applyBorder="0" applyAlignment="0" applyProtection="0"/>
  </cellStyleXfs>
  <cellXfs count="85">
    <xf numFmtId="0" fontId="0" fillId="0" borderId="0" xfId="0"/>
    <xf numFmtId="0" fontId="5"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wrapText="1"/>
    </xf>
    <xf numFmtId="0" fontId="0" fillId="0" borderId="0" xfId="0" applyAlignment="1">
      <alignment vertical="center"/>
    </xf>
    <xf numFmtId="0" fontId="8" fillId="0" borderId="0" xfId="2" applyFont="1" applyFill="1" applyBorder="1" applyAlignment="1">
      <alignment horizontal="left" vertical="center" indent="11"/>
    </xf>
    <xf numFmtId="0" fontId="9" fillId="0" borderId="0" xfId="0" applyFont="1" applyAlignment="1">
      <alignment vertical="center"/>
    </xf>
    <xf numFmtId="0" fontId="11" fillId="0" borderId="0" xfId="0" applyFont="1" applyAlignment="1">
      <alignment vertical="center"/>
    </xf>
    <xf numFmtId="0" fontId="12" fillId="0" borderId="0" xfId="0" applyFont="1"/>
    <xf numFmtId="0" fontId="10" fillId="0" borderId="0" xfId="0" applyFont="1" applyAlignment="1">
      <alignment vertical="center"/>
    </xf>
    <xf numFmtId="0" fontId="11" fillId="0" borderId="0" xfId="0" applyFont="1"/>
    <xf numFmtId="0" fontId="13" fillId="0" borderId="0" xfId="0" applyFont="1"/>
    <xf numFmtId="0" fontId="14" fillId="0" borderId="0" xfId="0" applyFont="1"/>
    <xf numFmtId="0" fontId="13" fillId="0" borderId="0" xfId="0" applyFont="1" applyAlignment="1">
      <alignment wrapText="1"/>
    </xf>
    <xf numFmtId="0" fontId="16" fillId="2" borderId="0" xfId="1" applyFont="1" applyFill="1" applyBorder="1"/>
    <xf numFmtId="0" fontId="17" fillId="0" borderId="0" xfId="0" applyFont="1"/>
    <xf numFmtId="0" fontId="12" fillId="0" borderId="0" xfId="2" applyFont="1" applyBorder="1" applyAlignment="1">
      <alignment vertical="center" wrapText="1"/>
    </xf>
    <xf numFmtId="0" fontId="22" fillId="2" borderId="8" xfId="2" applyFont="1" applyFill="1" applyBorder="1" applyAlignment="1">
      <alignment horizontal="left" vertical="center" indent="1"/>
    </xf>
    <xf numFmtId="8" fontId="22" fillId="2" borderId="9" xfId="0" applyNumberFormat="1" applyFont="1" applyFill="1" applyBorder="1" applyAlignment="1">
      <alignment horizontal="center" vertical="center"/>
    </xf>
    <xf numFmtId="0" fontId="12" fillId="0" borderId="0" xfId="2" applyFont="1" applyBorder="1" applyAlignment="1">
      <alignment vertical="center"/>
    </xf>
    <xf numFmtId="0" fontId="22" fillId="2" borderId="6" xfId="2" applyFont="1" applyFill="1" applyBorder="1" applyAlignment="1">
      <alignment horizontal="left" vertical="center" indent="1"/>
    </xf>
    <xf numFmtId="8" fontId="22" fillId="2" borderId="7" xfId="0" applyNumberFormat="1" applyFont="1" applyFill="1" applyBorder="1" applyAlignment="1">
      <alignment horizontal="center" vertical="center"/>
    </xf>
    <xf numFmtId="0" fontId="25" fillId="3" borderId="12" xfId="2" applyFont="1" applyFill="1" applyBorder="1" applyAlignment="1">
      <alignment horizontal="left" vertical="center" indent="1"/>
    </xf>
    <xf numFmtId="8" fontId="26" fillId="3" borderId="13" xfId="0" applyNumberFormat="1" applyFont="1" applyFill="1" applyBorder="1" applyAlignment="1">
      <alignment horizontal="center" vertical="center"/>
    </xf>
    <xf numFmtId="0" fontId="12" fillId="0" borderId="0" xfId="2" applyFont="1" applyBorder="1" applyAlignment="1">
      <alignment horizontal="left" vertical="center"/>
    </xf>
    <xf numFmtId="0" fontId="22" fillId="2" borderId="4" xfId="2" applyFont="1" applyFill="1" applyBorder="1" applyAlignment="1">
      <alignment horizontal="left" vertical="center" indent="1"/>
    </xf>
    <xf numFmtId="8" fontId="22" fillId="2" borderId="5" xfId="0" applyNumberFormat="1" applyFont="1" applyFill="1" applyBorder="1" applyAlignment="1">
      <alignment horizontal="center" vertical="center"/>
    </xf>
    <xf numFmtId="8" fontId="27" fillId="0" borderId="0" xfId="0" applyNumberFormat="1" applyFont="1" applyAlignment="1">
      <alignment vertical="center"/>
    </xf>
    <xf numFmtId="0" fontId="28" fillId="2" borderId="0" xfId="2" applyFont="1" applyFill="1" applyBorder="1" applyAlignment="1">
      <alignment vertical="center"/>
    </xf>
    <xf numFmtId="8" fontId="29" fillId="2" borderId="0" xfId="0" applyNumberFormat="1" applyFont="1" applyFill="1" applyAlignment="1">
      <alignment vertical="center"/>
    </xf>
    <xf numFmtId="0" fontId="30" fillId="0" borderId="0" xfId="0" applyFont="1"/>
    <xf numFmtId="0" fontId="18" fillId="2" borderId="0" xfId="2" applyFont="1" applyFill="1" applyBorder="1" applyAlignment="1">
      <alignment horizontal="left" vertical="center" indent="1"/>
    </xf>
    <xf numFmtId="0" fontId="31" fillId="0" borderId="0" xfId="0" applyFont="1" applyAlignment="1">
      <alignment horizontal="left" vertical="center" indent="1"/>
    </xf>
    <xf numFmtId="0" fontId="32" fillId="0" borderId="0" xfId="0" applyFont="1" applyAlignment="1">
      <alignment horizontal="left" vertical="center" indent="1"/>
    </xf>
    <xf numFmtId="0" fontId="18" fillId="0" borderId="0" xfId="0" applyFont="1" applyAlignment="1">
      <alignment horizontal="left" vertical="center" indent="1"/>
    </xf>
    <xf numFmtId="0" fontId="25" fillId="0" borderId="0" xfId="0" applyFont="1" applyAlignment="1">
      <alignment horizontal="left" vertical="center" wrapText="1" indent="1"/>
    </xf>
    <xf numFmtId="0" fontId="25" fillId="0" borderId="0" xfId="0" applyFont="1" applyAlignment="1">
      <alignment horizontal="center" vertical="center" wrapText="1"/>
    </xf>
    <xf numFmtId="0" fontId="25" fillId="0" borderId="0" xfId="0" applyFont="1" applyAlignment="1">
      <alignment horizontal="center" vertical="center"/>
    </xf>
    <xf numFmtId="0" fontId="33" fillId="0" borderId="0" xfId="0" applyFont="1"/>
    <xf numFmtId="0" fontId="25" fillId="2" borderId="0" xfId="0" applyFont="1" applyFill="1" applyAlignment="1">
      <alignment horizontal="center" vertical="center" wrapText="1"/>
    </xf>
    <xf numFmtId="0" fontId="25" fillId="2" borderId="0" xfId="0" applyFont="1" applyFill="1" applyAlignment="1">
      <alignment horizontal="center" vertical="center"/>
    </xf>
    <xf numFmtId="0" fontId="22" fillId="0" borderId="0" xfId="0" applyFont="1" applyAlignment="1">
      <alignment horizontal="left" vertical="center" indent="1"/>
    </xf>
    <xf numFmtId="164" fontId="22" fillId="0" borderId="0" xfId="0" applyNumberFormat="1" applyFont="1" applyAlignment="1">
      <alignment horizontal="center" vertical="center"/>
    </xf>
    <xf numFmtId="0" fontId="22" fillId="2" borderId="0" xfId="0" applyFont="1" applyFill="1" applyAlignment="1">
      <alignment horizontal="left" vertical="center" indent="1"/>
    </xf>
    <xf numFmtId="164" fontId="22" fillId="2" borderId="0" xfId="0" applyNumberFormat="1" applyFont="1" applyFill="1" applyAlignment="1">
      <alignment horizontal="center" vertical="center"/>
    </xf>
    <xf numFmtId="0" fontId="25" fillId="3" borderId="0" xfId="0" applyFont="1" applyFill="1" applyAlignment="1">
      <alignment horizontal="left" vertical="center" indent="1"/>
    </xf>
    <xf numFmtId="164" fontId="34" fillId="3" borderId="0" xfId="0" applyNumberFormat="1" applyFont="1" applyFill="1" applyAlignment="1">
      <alignment horizontal="center" vertical="center"/>
    </xf>
    <xf numFmtId="164" fontId="26" fillId="3" borderId="0" xfId="0" applyNumberFormat="1" applyFont="1" applyFill="1" applyAlignment="1">
      <alignment horizontal="center" vertical="center"/>
    </xf>
    <xf numFmtId="0" fontId="25" fillId="0" borderId="0" xfId="0" applyFont="1" applyAlignment="1">
      <alignment horizontal="left" vertical="center" indent="1"/>
    </xf>
    <xf numFmtId="164" fontId="28" fillId="0" borderId="0" xfId="0" applyNumberFormat="1" applyFont="1" applyAlignment="1">
      <alignment horizontal="center" vertical="center"/>
    </xf>
    <xf numFmtId="0" fontId="33" fillId="0" borderId="0" xfId="0" applyFont="1" applyAlignment="1">
      <alignment horizontal="center"/>
    </xf>
    <xf numFmtId="0" fontId="35" fillId="2" borderId="0" xfId="0" applyFont="1" applyFill="1" applyAlignment="1">
      <alignment horizontal="left" vertical="center" indent="1"/>
    </xf>
    <xf numFmtId="164" fontId="33" fillId="2" borderId="0" xfId="0" applyNumberFormat="1" applyFont="1" applyFill="1" applyAlignment="1">
      <alignment horizontal="center" vertical="center"/>
    </xf>
    <xf numFmtId="164" fontId="33" fillId="3" borderId="0" xfId="0" applyNumberFormat="1" applyFont="1" applyFill="1" applyAlignment="1">
      <alignment horizontal="center" vertical="center"/>
    </xf>
    <xf numFmtId="164" fontId="33" fillId="2" borderId="0" xfId="0" applyNumberFormat="1" applyFont="1" applyFill="1" applyAlignment="1">
      <alignment horizontal="left" vertical="center" indent="1"/>
    </xf>
    <xf numFmtId="0" fontId="35" fillId="2" borderId="0" xfId="0" applyFont="1" applyFill="1" applyAlignment="1">
      <alignment vertical="center"/>
    </xf>
    <xf numFmtId="164" fontId="33" fillId="2" borderId="0" xfId="0" applyNumberFormat="1" applyFont="1" applyFill="1" applyAlignment="1">
      <alignment vertical="center"/>
    </xf>
    <xf numFmtId="164" fontId="22" fillId="3" borderId="0" xfId="0" applyNumberFormat="1" applyFont="1" applyFill="1" applyAlignment="1">
      <alignment horizontal="center" vertical="center"/>
    </xf>
    <xf numFmtId="0" fontId="26" fillId="2" borderId="0" xfId="0" applyFont="1" applyFill="1" applyAlignment="1">
      <alignment horizontal="left" vertical="center" indent="1"/>
    </xf>
    <xf numFmtId="164" fontId="22" fillId="2" borderId="0" xfId="0" applyNumberFormat="1" applyFont="1" applyFill="1" applyAlignment="1">
      <alignment horizontal="left" vertical="center"/>
    </xf>
    <xf numFmtId="0" fontId="36" fillId="2" borderId="0" xfId="0" applyFont="1" applyFill="1" applyAlignment="1">
      <alignment horizontal="left" vertical="center" indent="1"/>
    </xf>
    <xf numFmtId="0" fontId="36" fillId="0" borderId="0" xfId="0" applyFont="1" applyAlignment="1">
      <alignment vertical="center"/>
    </xf>
    <xf numFmtId="164" fontId="33" fillId="0" borderId="0" xfId="0" applyNumberFormat="1" applyFont="1" applyAlignment="1">
      <alignment vertical="center"/>
    </xf>
    <xf numFmtId="164" fontId="25" fillId="3" borderId="0" xfId="0" applyNumberFormat="1" applyFont="1" applyFill="1" applyAlignment="1">
      <alignment horizontal="center" vertical="center"/>
    </xf>
    <xf numFmtId="164" fontId="35" fillId="2" borderId="0" xfId="0" applyNumberFormat="1" applyFont="1" applyFill="1" applyAlignment="1">
      <alignment vertical="center"/>
    </xf>
    <xf numFmtId="0" fontId="36" fillId="2" borderId="0" xfId="0" applyFont="1" applyFill="1" applyAlignment="1">
      <alignment vertical="center"/>
    </xf>
    <xf numFmtId="0" fontId="12" fillId="0" borderId="0" xfId="0" applyFont="1" applyAlignment="1">
      <alignment horizontal="center"/>
    </xf>
    <xf numFmtId="0" fontId="15" fillId="0" borderId="0" xfId="0" applyFont="1" applyAlignment="1">
      <alignment horizontal="left" vertical="center" indent="11"/>
    </xf>
    <xf numFmtId="0" fontId="33" fillId="0" borderId="0" xfId="0" applyFont="1" applyAlignment="1">
      <alignment horizontal="center"/>
    </xf>
    <xf numFmtId="0" fontId="23" fillId="6" borderId="0" xfId="2" applyFont="1" applyFill="1" applyBorder="1" applyAlignment="1">
      <alignment horizontal="left" vertical="center" wrapText="1" indent="1"/>
    </xf>
    <xf numFmtId="0" fontId="20" fillId="6" borderId="0" xfId="2" applyFont="1" applyFill="1" applyBorder="1" applyAlignment="1">
      <alignment horizontal="left" vertical="center" wrapText="1" indent="1"/>
    </xf>
    <xf numFmtId="0" fontId="23" fillId="7" borderId="0" xfId="2" applyFont="1" applyFill="1" applyBorder="1" applyAlignment="1">
      <alignment horizontal="left" vertical="center" wrapText="1" indent="1"/>
    </xf>
    <xf numFmtId="0" fontId="23" fillId="4" borderId="0" xfId="2" applyFont="1" applyFill="1" applyBorder="1" applyAlignment="1">
      <alignment horizontal="left" vertical="center" wrapText="1" indent="1"/>
    </xf>
    <xf numFmtId="0" fontId="18" fillId="2" borderId="10" xfId="3" applyFont="1" applyFill="1" applyBorder="1" applyAlignment="1">
      <alignment horizontal="left" vertical="center" indent="1"/>
    </xf>
    <xf numFmtId="0" fontId="19" fillId="2" borderId="11" xfId="3" applyFont="1" applyFill="1" applyBorder="1" applyAlignment="1">
      <alignment horizontal="left" vertical="center" indent="1"/>
    </xf>
    <xf numFmtId="0" fontId="18" fillId="2" borderId="11" xfId="3" applyFont="1" applyFill="1" applyBorder="1" applyAlignment="1">
      <alignment horizontal="left" vertical="center" indent="1"/>
    </xf>
    <xf numFmtId="8" fontId="21" fillId="6" borderId="0" xfId="0" applyNumberFormat="1" applyFont="1" applyFill="1" applyAlignment="1">
      <alignment horizontal="center" vertical="center"/>
    </xf>
    <xf numFmtId="8" fontId="24" fillId="7" borderId="0" xfId="0" applyNumberFormat="1" applyFont="1" applyFill="1" applyAlignment="1">
      <alignment horizontal="center" vertical="center"/>
    </xf>
    <xf numFmtId="8" fontId="25" fillId="4" borderId="0" xfId="0" applyNumberFormat="1" applyFont="1" applyFill="1" applyAlignment="1">
      <alignment horizontal="center" vertical="center"/>
    </xf>
    <xf numFmtId="0" fontId="18" fillId="2" borderId="0" xfId="0" applyFont="1" applyFill="1" applyAlignment="1">
      <alignment horizontal="left" vertical="center" indent="1"/>
    </xf>
    <xf numFmtId="0" fontId="18" fillId="0" borderId="0" xfId="0" applyFont="1" applyAlignment="1">
      <alignment horizontal="left" vertical="center" indent="1"/>
    </xf>
    <xf numFmtId="8" fontId="24" fillId="6" borderId="0" xfId="0" applyNumberFormat="1" applyFont="1" applyFill="1" applyAlignment="1">
      <alignment horizontal="center" vertical="center"/>
    </xf>
    <xf numFmtId="8" fontId="24" fillId="5" borderId="0" xfId="0" applyNumberFormat="1" applyFont="1" applyFill="1" applyAlignment="1">
      <alignment horizontal="center" vertical="center"/>
    </xf>
    <xf numFmtId="0" fontId="23" fillId="5" borderId="0" xfId="2" applyFont="1" applyFill="1" applyBorder="1" applyAlignment="1">
      <alignment horizontal="left" vertical="center" wrapText="1" indent="1"/>
    </xf>
    <xf numFmtId="0" fontId="18" fillId="2" borderId="0" xfId="0" applyFont="1" applyFill="1" applyAlignment="1">
      <alignment vertical="center"/>
    </xf>
  </cellXfs>
  <cellStyles count="6">
    <cellStyle name="Date" xfId="5" xr:uid="{FE33F3B2-B201-45AD-A81E-81BCB12ED9D2}"/>
    <cellStyle name="Heading 1" xfId="1" builtinId="16" customBuiltin="1"/>
    <cellStyle name="Heading 2" xfId="2" builtinId="17" customBuiltin="1"/>
    <cellStyle name="Heading 3" xfId="3" builtinId="18" customBuiltin="1"/>
    <cellStyle name="Normal" xfId="0" builtinId="0" customBuiltin="1"/>
    <cellStyle name="Phone" xfId="4" xr:uid="{70E46558-98AC-446F-861A-54F270CBD905}"/>
  </cellStyles>
  <dxfs count="173">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top style="thin">
          <color theme="0" tint="-0.14993743705557422"/>
        </top>
      </border>
    </dxf>
    <dxf>
      <font>
        <strike val="0"/>
        <outline val="0"/>
        <shadow val="0"/>
        <u val="none"/>
        <vertAlign val="baseline"/>
        <sz val="12"/>
        <color theme="1" tint="0.34998626667073579"/>
        <name val="Arial"/>
        <family val="2"/>
        <scheme val="none"/>
      </font>
      <fill>
        <patternFill patternType="solid">
          <fgColor indexed="64"/>
          <bgColor theme="0" tint="-4.9989318521683403E-2"/>
        </patternFill>
      </fill>
      <border diagonalUp="0" diagonalDown="0" outline="0">
        <left style="thin">
          <color theme="0" tint="-0.14990691854609822"/>
        </left>
        <right style="thin">
          <color theme="0" tint="-0.14990691854609822"/>
        </right>
        <top/>
        <bottom/>
      </border>
    </dxf>
    <dxf>
      <font>
        <b val="0"/>
        <i val="0"/>
        <strike val="0"/>
        <outline val="0"/>
        <shadow val="0"/>
        <u val="none"/>
        <vertAlign val="baseline"/>
        <sz val="12"/>
        <color theme="1" tint="0.34998626667073579"/>
        <name val="Arial"/>
        <family val="2"/>
        <scheme val="none"/>
      </font>
      <fill>
        <patternFill patternType="solid">
          <fgColor indexed="64"/>
          <bgColor theme="0"/>
        </patternFill>
      </fill>
    </dxf>
    <dxf>
      <border>
        <bottom style="thin">
          <color theme="0" tint="-0.14996795556505021"/>
        </bottom>
      </border>
    </dxf>
    <dxf>
      <font>
        <b val="0"/>
        <i val="0"/>
        <strike val="0"/>
        <condense val="0"/>
        <extend val="0"/>
        <outline val="0"/>
        <shadow val="0"/>
        <u val="none"/>
        <vertAlign val="baseline"/>
        <sz val="12"/>
        <color theme="1" tint="0.24994659260841701"/>
        <name val="Arial"/>
        <family val="2"/>
        <scheme val="none"/>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Arial"/>
        <family val="2"/>
        <scheme val="none"/>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Arial"/>
        <family val="2"/>
        <scheme val="none"/>
      </font>
      <fill>
        <patternFill patternType="solid">
          <fgColor indexed="64"/>
          <bgColor theme="0"/>
        </patternFill>
      </fill>
    </dxf>
    <dxf>
      <border>
        <bottom style="thin">
          <color theme="0" tint="-0.14996795556505021"/>
        </bottom>
      </border>
    </dxf>
    <dxf>
      <font>
        <b val="0"/>
        <i val="0"/>
        <strike val="0"/>
        <condense val="0"/>
        <extend val="0"/>
        <outline val="0"/>
        <shadow val="0"/>
        <u val="none"/>
        <vertAlign val="baseline"/>
        <sz val="12"/>
        <color theme="1" tint="0.24994659260841701"/>
        <name val="Arial"/>
        <family val="2"/>
        <scheme val="none"/>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b/>
        <i val="0"/>
        <strike val="0"/>
        <outline val="0"/>
        <shadow val="0"/>
        <u val="none"/>
        <vertAlign val="baseline"/>
        <sz val="14"/>
        <color theme="1" tint="0.34998626667073579"/>
        <name val="Arial"/>
        <family val="2"/>
        <scheme val="none"/>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strike val="0"/>
        <outline val="0"/>
        <shadow val="0"/>
        <u val="none"/>
        <vertAlign val="baseline"/>
        <sz val="12"/>
        <color theme="1" tint="0.24994659260841701"/>
        <name val="Arial"/>
        <family val="2"/>
        <scheme val="none"/>
      </font>
      <fill>
        <patternFill patternType="solid">
          <fgColor indexed="64"/>
          <bgColor theme="0"/>
        </patternFill>
      </fill>
    </dxf>
    <dxf>
      <border>
        <bottom style="thin">
          <color theme="0" tint="-0.14996795556505021"/>
        </bottom>
      </border>
    </dxf>
    <dxf>
      <font>
        <b/>
        <i val="0"/>
        <strike val="0"/>
        <condense val="0"/>
        <extend val="0"/>
        <outline val="0"/>
        <shadow val="0"/>
        <u val="none"/>
        <vertAlign val="baseline"/>
        <sz val="14"/>
        <color theme="1" tint="0.34998626667073579"/>
        <name val="Arial"/>
        <family val="2"/>
        <scheme val="none"/>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Arial"/>
        <family val="2"/>
        <scheme val="none"/>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Arial"/>
        <family val="2"/>
        <scheme val="none"/>
      </font>
      <fill>
        <patternFill patternType="solid">
          <fgColor indexed="64"/>
          <bgColor theme="0"/>
        </patternFill>
      </fill>
    </dxf>
    <dxf>
      <border>
        <bottom style="thin">
          <color theme="0" tint="-0.14996795556505021"/>
        </bottom>
      </border>
    </dxf>
    <dxf>
      <font>
        <b val="0"/>
        <i val="0"/>
        <strike val="0"/>
        <condense val="0"/>
        <extend val="0"/>
        <outline val="0"/>
        <shadow val="0"/>
        <u val="none"/>
        <vertAlign val="baseline"/>
        <sz val="12"/>
        <color theme="1" tint="0.34998626667073579"/>
        <name val="Arial"/>
        <family val="2"/>
        <scheme val="none"/>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border diagonalUp="0" diagonalDown="0">
        <left/>
        <right/>
        <top/>
        <bottom/>
      </border>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bottom style="thin">
          <color theme="0" tint="-0.14996795556505021"/>
        </bottom>
      </border>
    </dxf>
    <dxf>
      <font>
        <b/>
        <i val="0"/>
        <strike val="0"/>
        <condense val="0"/>
        <extend val="0"/>
        <outline val="0"/>
        <shadow val="0"/>
        <u val="none"/>
        <vertAlign val="baseline"/>
        <sz val="14"/>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Arial"/>
        <family val="2"/>
        <scheme val="none"/>
      </font>
      <fill>
        <patternFill>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Arial"/>
        <family val="2"/>
        <scheme val="none"/>
      </font>
      <fill>
        <patternFill patternType="solid">
          <fgColor indexed="64"/>
          <bgColor theme="0" tint="-4.9989318521683403E-2"/>
        </patternFill>
      </fill>
      <border diagonalUp="0" diagonalDown="0" outline="0">
        <left style="thin">
          <color theme="0" tint="-0.14993743705557422"/>
        </left>
        <right style="thin">
          <color theme="0" tint="-0.14993743705557422"/>
        </right>
        <top/>
        <bottom/>
      </border>
    </dxf>
    <dxf>
      <font>
        <b val="0"/>
        <i val="0"/>
        <strike val="0"/>
        <outline val="0"/>
        <shadow val="0"/>
        <u val="none"/>
        <vertAlign val="baseline"/>
        <sz val="12"/>
        <color theme="1" tint="0.34998626667073579"/>
        <name val="Arial"/>
        <family val="2"/>
        <scheme val="none"/>
      </font>
      <fill>
        <patternFill>
          <fgColor indexed="64"/>
          <bgColor theme="0"/>
        </patternFill>
      </fill>
    </dxf>
    <dxf>
      <border>
        <bottom style="thin">
          <color theme="0" tint="-0.14996795556505021"/>
        </bottom>
      </border>
    </dxf>
    <dxf>
      <font>
        <b/>
        <i val="0"/>
        <strike val="0"/>
        <condense val="0"/>
        <extend val="0"/>
        <outline val="0"/>
        <shadow val="0"/>
        <u val="none"/>
        <vertAlign val="baseline"/>
        <sz val="14"/>
        <color theme="1" tint="0.34998626667073579"/>
        <name val="Arial"/>
        <family val="2"/>
        <scheme val="none"/>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Arial"/>
        <family val="2"/>
        <scheme val="none"/>
      </font>
      <fill>
        <patternFill patternType="solid">
          <fgColor indexed="64"/>
          <bgColor theme="0" tint="-4.9989318521683403E-2"/>
        </patternFill>
      </fill>
      <alignment horizontal="left" vertical="center" textRotation="0" wrapText="0" indent="1" justifyLastLine="0" shrinkToFit="0" readingOrder="0"/>
      <border diagonalUp="0" diagonalDown="0" outline="0">
        <left style="thin">
          <color theme="0" tint="-0.14990691854609822"/>
        </left>
        <right style="thin">
          <color theme="0" tint="-0.14990691854609822"/>
        </right>
        <top/>
        <bottom/>
      </border>
    </dxf>
    <dxf>
      <border diagonalUp="0" diagonalDown="0">
        <left/>
        <right/>
        <top/>
        <bottom/>
      </border>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bottom style="thin">
          <color theme="0" tint="-0.14996795556505021"/>
        </bottom>
      </border>
    </dxf>
    <dxf>
      <font>
        <b/>
        <i val="0"/>
        <strike val="0"/>
        <condense val="0"/>
        <extend val="0"/>
        <outline val="0"/>
        <shadow val="0"/>
        <u val="none"/>
        <vertAlign val="baseline"/>
        <sz val="14"/>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Arial"/>
        <family val="2"/>
        <scheme val="none"/>
      </font>
      <fill>
        <patternFill patternType="solid">
          <fgColor indexed="64"/>
          <bgColor theme="0" tint="-4.9989318521683403E-2"/>
        </patternFill>
      </fill>
      <alignment horizontal="left" vertical="center" textRotation="0" wrapText="0" indent="0" justifyLastLine="0" shrinkToFit="0" readingOrder="0"/>
      <border diagonalUp="0" diagonalDown="0" outline="0">
        <left style="thin">
          <color theme="0" tint="-0.14990691854609822"/>
        </left>
        <right style="thin">
          <color theme="0" tint="-0.14990691854609822"/>
        </right>
        <top/>
        <bottom/>
      </border>
    </dxf>
    <dxf>
      <border diagonalUp="0" diagonalDown="0">
        <left/>
        <right/>
        <top/>
        <bottom/>
      </border>
    </dxf>
    <dxf>
      <font>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0" justifyLastLine="0" shrinkToFit="0" readingOrder="0"/>
    </dxf>
    <dxf>
      <border>
        <bottom style="thin">
          <color theme="0" tint="-0.14996795556505021"/>
        </bottom>
      </border>
    </dxf>
    <dxf>
      <font>
        <b val="0"/>
        <i val="0"/>
        <strike val="0"/>
        <condense val="0"/>
        <extend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24994659260841701"/>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24994659260841701"/>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strike val="0"/>
        <outline val="0"/>
        <shadow val="0"/>
        <u val="none"/>
        <vertAlign val="baseline"/>
        <sz val="12"/>
        <color theme="1" tint="0.24994659260841701"/>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strike val="0"/>
        <outline val="0"/>
        <shadow val="0"/>
        <u val="none"/>
        <vertAlign val="baseline"/>
        <sz val="12"/>
        <color theme="1" tint="0.24994659260841701"/>
        <name val="Arial"/>
        <family val="2"/>
        <scheme val="none"/>
      </font>
      <fill>
        <patternFill patternType="solid">
          <fgColor indexed="64"/>
          <bgColor theme="0"/>
        </patternFill>
      </fill>
      <alignment horizontal="general" vertical="center" textRotation="0" wrapText="0" indent="0" justifyLastLine="0" shrinkToFit="0" readingOrder="0"/>
    </dxf>
    <dxf>
      <border>
        <top style="thin">
          <color theme="0" tint="-0.14996795556505021"/>
        </top>
      </border>
    </dxf>
    <dxf>
      <font>
        <strike val="0"/>
        <outline val="0"/>
        <shadow val="0"/>
        <u val="none"/>
        <vertAlign val="baseline"/>
        <sz val="12"/>
        <color theme="1" tint="0.24994659260841701"/>
        <name val="Arial"/>
        <family val="2"/>
        <scheme val="none"/>
      </font>
      <fill>
        <patternFill patternType="solid">
          <fgColor indexed="64"/>
          <bgColor theme="0" tint="-4.9989318521683403E-2"/>
        </patternFill>
      </fill>
      <border diagonalUp="0" diagonalDown="0" outline="0">
        <left style="thin">
          <color theme="0" tint="-0.14990691854609822"/>
        </left>
        <right style="thin">
          <color theme="0" tint="-0.14990691854609822"/>
        </right>
        <top/>
        <bottom/>
      </border>
    </dxf>
    <dxf>
      <border diagonalUp="0" diagonalDown="0">
        <left/>
        <right/>
        <top/>
        <bottom/>
      </border>
    </dxf>
    <dxf>
      <font>
        <strike val="0"/>
        <outline val="0"/>
        <shadow val="0"/>
        <u val="none"/>
        <vertAlign val="baseline"/>
        <sz val="12"/>
        <color theme="1" tint="0.24994659260841701"/>
        <name val="Arial"/>
        <family val="2"/>
        <scheme val="none"/>
      </font>
      <fill>
        <patternFill patternType="solid">
          <fgColor indexed="64"/>
          <bgColor theme="0"/>
        </patternFill>
      </fill>
    </dxf>
    <dxf>
      <border>
        <bottom style="thin">
          <color theme="0" tint="-0.14996795556505021"/>
        </bottom>
      </border>
    </dxf>
    <dxf>
      <font>
        <b/>
        <i val="0"/>
        <strike val="0"/>
        <condense val="0"/>
        <extend val="0"/>
        <outline val="0"/>
        <shadow val="0"/>
        <u val="none"/>
        <vertAlign val="baseline"/>
        <sz val="14"/>
        <color theme="1" tint="0.34998626667073579"/>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Arial"/>
        <family val="2"/>
        <scheme val="none"/>
      </font>
      <fill>
        <patternFill patternType="solid">
          <fgColor indexed="64"/>
          <bgColor theme="0" tint="-4.9989318521683403E-2"/>
        </patternFill>
      </fill>
      <alignment horizontal="left" vertical="center" textRotation="0" indent="1" justifyLastLine="0" shrinkToFit="0" readingOrder="0"/>
      <border diagonalUp="0" diagonalDown="0" outline="0">
        <left style="thin">
          <color theme="0" tint="-0.14990691854609822"/>
        </left>
        <right style="thin">
          <color theme="0" tint="-0.14990691854609822"/>
        </right>
        <top/>
        <bottom/>
      </border>
    </dxf>
    <dxf>
      <border diagonalUp="0" diagonalDown="0">
        <left/>
        <right/>
        <bottom/>
      </border>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indent="1" justifyLastLine="0" shrinkToFit="0" readingOrder="0"/>
    </dxf>
    <dxf>
      <border>
        <bottom style="thin">
          <color theme="0" tint="-0.14996795556505021"/>
        </bottom>
      </border>
    </dxf>
    <dxf>
      <font>
        <b val="0"/>
        <i val="0"/>
        <strike val="0"/>
        <condense val="0"/>
        <extend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4.9989318521683403E-2"/>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numFmt numFmtId="164" formatCode="&quot;$&quot;#,##0.0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Arial"/>
        <family val="2"/>
        <scheme val="none"/>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Arial"/>
        <family val="2"/>
        <scheme val="none"/>
      </font>
      <fill>
        <patternFill patternType="solid">
          <fgColor indexed="64"/>
          <bgColor theme="0" tint="-4.9989318521683403E-2"/>
        </patternFill>
      </fill>
      <alignment horizontal="left" vertical="center" textRotation="0" indent="1" justifyLastLine="0" shrinkToFit="0" readingOrder="0"/>
      <border diagonalUp="0" diagonalDown="0" outline="0">
        <left style="thin">
          <color theme="0" tint="-0.14996795556505021"/>
        </left>
        <right style="thin">
          <color theme="0" tint="-0.14996795556505021"/>
        </right>
        <top/>
        <bottom/>
      </border>
    </dxf>
    <dxf>
      <border diagonalUp="0" diagonalDown="0">
        <left/>
        <right/>
        <top style="thin">
          <color theme="8"/>
        </top>
        <bottom/>
      </border>
    </dxf>
    <dxf>
      <font>
        <b val="0"/>
        <i val="0"/>
        <strike val="0"/>
        <outline val="0"/>
        <shadow val="0"/>
        <u val="none"/>
        <vertAlign val="baseline"/>
        <sz val="12"/>
        <color theme="1" tint="0.34998626667073579"/>
        <name val="Arial"/>
        <family val="2"/>
        <scheme val="none"/>
      </font>
      <alignment horizontal="left" vertical="center" textRotation="0" indent="1" justifyLastLine="0" shrinkToFit="0" readingOrder="0"/>
    </dxf>
    <dxf>
      <border>
        <bottom style="thin">
          <color theme="0" tint="-0.14996795556505021"/>
        </bottom>
      </border>
    </dxf>
    <dxf>
      <font>
        <b/>
        <i val="0"/>
        <strike val="0"/>
        <outline val="0"/>
        <shadow val="0"/>
        <u val="none"/>
        <vertAlign val="baseline"/>
        <sz val="14"/>
        <color theme="1" tint="0.34998626667073579"/>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2"/>
        <color theme="1" tint="0.34998626667073579"/>
        <name val="Arial"/>
        <family val="2"/>
        <scheme val="none"/>
      </font>
      <numFmt numFmtId="164" formatCode="&quot;$&quot;#,##0.00"/>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quot;$&quot;#,##0.00"/>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quot;$&quot;#,##0.00"/>
      <alignment horizontal="center" vertical="center" textRotation="0" wrapText="0" indent="0" justifyLastLine="0" shrinkToFit="0" readingOrder="0"/>
    </dxf>
    <dxf>
      <font>
        <b val="0"/>
        <i val="0"/>
        <strike val="0"/>
        <outline val="0"/>
        <shadow val="0"/>
        <u val="none"/>
        <vertAlign val="baseline"/>
        <sz val="12"/>
        <color theme="1" tint="0.34998626667073579"/>
        <name val="Arial"/>
        <family val="2"/>
        <scheme val="none"/>
      </font>
      <fill>
        <patternFill patternType="none">
          <fgColor indexed="64"/>
          <bgColor auto="1"/>
        </patternFill>
      </fill>
    </dxf>
    <dxf>
      <font>
        <b/>
        <i val="0"/>
        <strike val="0"/>
        <condense val="0"/>
        <extend val="0"/>
        <outline val="0"/>
        <shadow val="0"/>
        <u val="none"/>
        <vertAlign val="baseline"/>
        <sz val="14"/>
        <color theme="1" tint="0.34998626667073579"/>
        <name val="Arial"/>
        <family val="2"/>
        <scheme val="none"/>
      </font>
      <alignment horizontal="left" vertical="center" textRotation="0" wrapText="0" indent="1" justifyLastLine="0" shrinkToFit="0" readingOrder="0"/>
    </dxf>
    <dxf>
      <font>
        <b val="0"/>
        <i val="0"/>
        <strike val="0"/>
        <outline val="0"/>
        <shadow val="0"/>
        <u val="none"/>
        <vertAlign val="baseline"/>
        <sz val="12"/>
        <color theme="1" tint="0.34998626667073579"/>
        <name val="Arial"/>
        <family val="2"/>
        <scheme val="none"/>
      </font>
      <fill>
        <patternFill patternType="none">
          <fgColor indexed="64"/>
          <bgColor auto="1"/>
        </patternFill>
      </fill>
    </dxf>
    <dxf>
      <border>
        <top style="thin">
          <color theme="0" tint="-0.14996795556505021"/>
        </top>
      </border>
    </dxf>
    <dxf>
      <font>
        <strike val="0"/>
        <outline val="0"/>
        <shadow val="0"/>
        <u val="none"/>
        <vertAlign val="baseline"/>
        <sz val="12"/>
        <color theme="1" tint="0.24994659260841701"/>
        <name val="Arial"/>
        <family val="2"/>
        <scheme val="none"/>
      </font>
      <fill>
        <patternFill patternType="none">
          <fgColor indexed="64"/>
          <bgColor auto="1"/>
        </patternFill>
      </fill>
      <alignment horizontal="left" vertical="center" textRotation="0" wrapText="0" indent="1" justifyLastLine="0" shrinkToFit="0" readingOrder="0"/>
      <border diagonalUp="0" diagonalDown="0" outline="0">
        <left style="thin">
          <color theme="0" tint="-0.14993743705557422"/>
        </left>
        <right style="thin">
          <color theme="0" tint="-0.14993743705557422"/>
        </right>
        <top/>
        <bottom/>
      </border>
    </dxf>
    <dxf>
      <border diagonalUp="0" diagonalDown="0">
        <left/>
        <right/>
        <top style="thin">
          <color theme="8"/>
        </top>
        <bottom style="thin">
          <color theme="0" tint="-0.14996795556505021"/>
        </bottom>
      </border>
    </dxf>
    <dxf>
      <font>
        <b val="0"/>
        <i val="0"/>
        <strike val="0"/>
        <outline val="0"/>
        <shadow val="0"/>
        <u val="none"/>
        <vertAlign val="baseline"/>
        <sz val="12"/>
        <color theme="1" tint="0.34998626667073579"/>
        <name val="Arial"/>
        <family val="2"/>
        <scheme val="none"/>
      </font>
      <fill>
        <patternFill patternType="none">
          <fgColor indexed="64"/>
          <bgColor auto="1"/>
        </patternFill>
      </fill>
      <alignment horizontal="left" vertical="center" textRotation="0" wrapText="0" indent="1" justifyLastLine="0" shrinkToFit="0" readingOrder="0"/>
    </dxf>
    <dxf>
      <border>
        <bottom style="thin">
          <color theme="0" tint="-0.14996795556505021"/>
        </bottom>
      </border>
    </dxf>
    <dxf>
      <font>
        <b val="0"/>
        <i val="0"/>
        <strike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b/>
        <i val="0"/>
      </font>
      <fill>
        <patternFill>
          <bgColor theme="0" tint="-4.9989318521683403E-2"/>
        </patternFill>
      </fill>
      <border diagonalUp="0" diagonalDown="0">
        <left/>
        <right/>
        <top style="thin">
          <color theme="0" tint="-0.14996795556505021"/>
        </top>
        <bottom style="thin">
          <color theme="0" tint="-0.14996795556505021"/>
        </bottom>
        <vertical style="thin">
          <color theme="0" tint="-0.14996795556505021"/>
        </vertical>
        <horizontal style="thin">
          <color theme="0" tint="-0.14996795556505021"/>
        </horizontal>
      </border>
    </dxf>
    <dxf>
      <font>
        <color auto="1"/>
      </font>
      <fill>
        <patternFill patternType="none">
          <bgColor auto="1"/>
        </patternFill>
      </fill>
      <border diagonalUp="0" diagonalDown="0">
        <left/>
        <right/>
        <top style="thin">
          <color theme="8"/>
        </top>
        <bottom style="thin">
          <color theme="0" tint="-0.14996795556505021"/>
        </bottom>
        <vertical/>
        <horizontal/>
      </border>
    </dxf>
    <dxf>
      <font>
        <b val="0"/>
        <i val="0"/>
        <color auto="1"/>
      </font>
      <fill>
        <patternFill patternType="none">
          <bgColor auto="1"/>
        </patternFill>
      </fill>
      <border diagonalUp="0" diagonalDown="0">
        <left/>
        <right/>
        <top style="thin">
          <color theme="8"/>
        </top>
        <bottom style="thin">
          <color theme="0" tint="-0.14996795556505021"/>
        </bottom>
        <vertical style="thin">
          <color theme="0" tint="-0.14996795556505021"/>
        </vertical>
        <horizontal style="thin">
          <color theme="0" tint="-0.14996795556505021"/>
        </horizontal>
      </border>
    </dxf>
  </dxfs>
  <tableStyles count="2" defaultTableStyle="TableStyleMedium2" defaultPivotStyle="PivotStyleLight16">
    <tableStyle name="Address Book" pivot="0" count="3" xr9:uid="{00000000-0011-0000-FFFF-FFFF00000000}">
      <tableStyleElement type="wholeTable" dxfId="172"/>
      <tableStyleElement type="headerRow" dxfId="171"/>
      <tableStyleElement type="totalRow" dxfId="170"/>
    </tableStyle>
    <tableStyle name="Personal monthly budget" pivot="0" count="7" xr9:uid="{DF2684C2-C435-47FA-9646-E632C3AE8948}">
      <tableStyleElement type="wholeTable" dxfId="169"/>
      <tableStyleElement type="headerRow" dxfId="168"/>
      <tableStyleElement type="totalRow" dxfId="167"/>
      <tableStyleElement type="firstColumn" dxfId="166"/>
      <tableStyleElement type="lastColumn" dxfId="165"/>
      <tableStyleElement type="firstRowStripe" dxfId="164"/>
      <tableStyleElement type="firstColumnStripe" dxfId="163"/>
    </tableStyle>
  </tableStyles>
  <colors>
    <mruColors>
      <color rgb="FF6FA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254004</xdr:rowOff>
    </xdr:from>
    <xdr:to>
      <xdr:col>1</xdr:col>
      <xdr:colOff>685800</xdr:colOff>
      <xdr:row>1</xdr:row>
      <xdr:rowOff>939804</xdr:rowOff>
    </xdr:to>
    <xdr:pic>
      <xdr:nvPicPr>
        <xdr:cNvPr id="3" name="Graphic 2" descr="Money">
          <a:extLst>
            <a:ext uri="{FF2B5EF4-FFF2-40B4-BE49-F238E27FC236}">
              <a16:creationId xmlns:a16="http://schemas.microsoft.com/office/drawing/2014/main" id="{D4FC616A-5101-4F29-9ACA-5397EC757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3188" y="508004"/>
          <a:ext cx="68580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123825</xdr:colOff>
      <xdr:row>0</xdr:row>
      <xdr:rowOff>114301</xdr:rowOff>
    </xdr:from>
    <xdr:to>
      <xdr:col>7</xdr:col>
      <xdr:colOff>790575</xdr:colOff>
      <xdr:row>3</xdr:row>
      <xdr:rowOff>3086</xdr:rowOff>
    </xdr:to>
    <xdr:pic>
      <xdr:nvPicPr>
        <xdr:cNvPr id="3" name="Picture 2">
          <a:extLst>
            <a:ext uri="{FF2B5EF4-FFF2-40B4-BE49-F238E27FC236}">
              <a16:creationId xmlns:a16="http://schemas.microsoft.com/office/drawing/2014/main" id="{F98188A4-6839-7401-E06B-58A109B26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8075" y="114301"/>
          <a:ext cx="3200400" cy="152708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5:E27" totalsRowCount="1" headerRowDxfId="162" dataDxfId="160" totalsRowDxfId="158" headerRowBorderDxfId="161" tableBorderDxfId="159" totalsRowBorderDxfId="157">
  <autoFilter ref="B15:E26" xr:uid="{00000000-000C-0000-FFFF-FFFF00000000}">
    <filterColumn colId="0" hiddenButton="1"/>
    <filterColumn colId="1" hiddenButton="1"/>
    <filterColumn colId="2" hiddenButton="1"/>
    <filterColumn colId="3" hiddenButton="1"/>
  </autoFilter>
  <tableColumns count="4">
    <tableColumn id="1" xr3:uid="{00000000-0010-0000-0000-000001000000}" name="Category" totalsRowLabel="Subtotal" dataDxfId="156" totalsRowDxfId="155"/>
    <tableColumn id="2" xr3:uid="{00000000-0010-0000-0000-000002000000}" name="Projected_x000a_cost" dataDxfId="154" totalsRowDxfId="153"/>
    <tableColumn id="3" xr3:uid="{00000000-0010-0000-0000-000003000000}" name="Actual _x000a_cost" dataDxfId="152" totalsRowDxfId="151"/>
    <tableColumn id="4" xr3:uid="{00000000-0010-0000-0000-000004000000}" name="Difference" totalsRowFunction="sum" dataDxfId="150" totalsRowDxfId="149">
      <calculatedColumnFormula>Housing[[#This Row],[Projected
cost]]-Housing[[#This Row],[Actual 
cost]]</calculatedColumnFormula>
    </tableColumn>
  </tableColumns>
  <tableStyleInfo name="Address Book" showFirstColumn="0" showLastColumn="0" showRowStripes="1" showColumnStripes="0"/>
  <extLst>
    <ext xmlns:x14="http://schemas.microsoft.com/office/spreadsheetml/2009/9/main" uri="{504A1905-F514-4f6f-8877-14C23A59335A}">
      <x14:table altTextSummary="Enter Projected and Actual Housing Costs in this table. Difference is auto calcula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ets" displayName="Pets" ref="B56:E62" totalsRowCount="1" headerRowDxfId="38" dataDxfId="36" totalsRowDxfId="35" headerRowBorderDxfId="37" totalsRowBorderDxfId="34">
  <autoFilter ref="B56:E61" xr:uid="{00000000-0009-0000-0100-00000A000000}">
    <filterColumn colId="0" hiddenButton="1"/>
    <filterColumn colId="1" hiddenButton="1"/>
    <filterColumn colId="2" hiddenButton="1"/>
    <filterColumn colId="3" hiddenButton="1"/>
  </autoFilter>
  <tableColumns count="4">
    <tableColumn id="1" xr3:uid="{00000000-0010-0000-0900-000001000000}" name="Category" totalsRowLabel="Subtotal" dataDxfId="33" totalsRowDxfId="32"/>
    <tableColumn id="2" xr3:uid="{00000000-0010-0000-0900-000002000000}" name="Projected _x000a_cost" dataDxfId="31" totalsRowDxfId="30"/>
    <tableColumn id="3" xr3:uid="{00000000-0010-0000-0900-000003000000}" name="Actual _x000a_cost" dataDxfId="29" totalsRowDxfId="28"/>
    <tableColumn id="4" xr3:uid="{00000000-0010-0000-0900-000004000000}" name="Difference" totalsRowFunction="sum" dataDxfId="27" totalsRowDxfId="26">
      <calculatedColumnFormula>Pets[[#This Row],[Projected 
cost]]-Pets[[#This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Pets Costs in this table. Difference is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Legal" displayName="Legal" ref="G65:J70" totalsRowCount="1" headerRowDxfId="25" dataDxfId="23" totalsRowDxfId="22" headerRowBorderDxfId="24" totalsRowBorderDxfId="21">
  <autoFilter ref="G65:J69" xr:uid="{00000000-0009-0000-0100-00000B000000}">
    <filterColumn colId="0" hiddenButton="1"/>
    <filterColumn colId="1" hiddenButton="1"/>
    <filterColumn colId="2" hiddenButton="1"/>
    <filterColumn colId="3" hiddenButton="1"/>
  </autoFilter>
  <tableColumns count="4">
    <tableColumn id="1" xr3:uid="{00000000-0010-0000-0A00-000001000000}" name="Category" totalsRowLabel="Subtotal" dataDxfId="20" totalsRowDxfId="19"/>
    <tableColumn id="2" xr3:uid="{00000000-0010-0000-0A00-000002000000}" name="Projected _x000a_cost" dataDxfId="18" totalsRowDxfId="17"/>
    <tableColumn id="3" xr3:uid="{00000000-0010-0000-0A00-000003000000}" name="Actual _x000a_cost" dataDxfId="16" totalsRowDxfId="15"/>
    <tableColumn id="4" xr3:uid="{00000000-0010-0000-0A00-000004000000}" name="Difference" totalsRowFunction="sum" dataDxfId="14" totalsRowDxfId="13">
      <calculatedColumnFormula>Legal[[#This Row],[Projected 
cost]]-Legal[[#This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Legal Costs in this table. Difference is auto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PersonalCare" displayName="PersonalCare" ref="B65:E73" totalsRowCount="1" headerRowDxfId="12" dataDxfId="10" totalsRowDxfId="9" headerRowBorderDxfId="11" totalsRowBorderDxfId="8">
  <autoFilter ref="B65:E72" xr:uid="{00000000-0009-0000-0100-00000C000000}">
    <filterColumn colId="0" hiddenButton="1"/>
    <filterColumn colId="1" hiddenButton="1"/>
    <filterColumn colId="2" hiddenButton="1"/>
    <filterColumn colId="3" hiddenButton="1"/>
  </autoFilter>
  <tableColumns count="4">
    <tableColumn id="1" xr3:uid="{00000000-0010-0000-0B00-000001000000}" name="Category" totalsRowLabel="Subtotal" dataDxfId="7" totalsRowDxfId="6"/>
    <tableColumn id="2" xr3:uid="{00000000-0010-0000-0B00-000002000000}" name="Projected _x000a_cost" dataDxfId="5" totalsRowDxfId="4"/>
    <tableColumn id="3" xr3:uid="{00000000-0010-0000-0B00-000003000000}" name="Actual _x000a_cost" dataDxfId="3" totalsRowDxfId="2"/>
    <tableColumn id="4" xr3:uid="{00000000-0010-0000-0B00-000004000000}" name="Difference" totalsRowFunction="sum" dataDxfId="1" totalsRowDxfId="0">
      <calculatedColumnFormula>PersonalCare[[#This Row],[Projected 
cost]]-PersonalCare[[#This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Personal Care Costs in this table. Difference is auto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ntertainment" displayName="Entertainment" ref="G15:J26" totalsRowCount="1" headerRowDxfId="148" dataDxfId="146" totalsRowDxfId="144" headerRowBorderDxfId="147" tableBorderDxfId="145" totalsRowBorderDxfId="143" headerRowCellStyle="Normal">
  <autoFilter ref="G15:J25" xr:uid="{00000000-0009-0000-0100-000002000000}">
    <filterColumn colId="0" hiddenButton="1"/>
    <filterColumn colId="1" hiddenButton="1"/>
    <filterColumn colId="2" hiddenButton="1"/>
    <filterColumn colId="3" hiddenButton="1"/>
  </autoFilter>
  <tableColumns count="4">
    <tableColumn id="1" xr3:uid="{00000000-0010-0000-0100-000001000000}" name="Category" totalsRowLabel="Subtotal" dataDxfId="142" totalsRowDxfId="141"/>
    <tableColumn id="2" xr3:uid="{00000000-0010-0000-0100-000002000000}" name="Projected _x000a_cost" dataDxfId="140" totalsRowDxfId="139"/>
    <tableColumn id="3" xr3:uid="{00000000-0010-0000-0100-000003000000}" name="Actual _x000a_cost" dataDxfId="138" totalsRowDxfId="137"/>
    <tableColumn id="4" xr3:uid="{00000000-0010-0000-0100-000004000000}" name="Difference" totalsRowFunction="sum" dataDxfId="136" totalsRowDxfId="135">
      <calculatedColumnFormula>Entertainment[[#This Row],[Projected 
cost]]-Entertainment[[#This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Entertainment Costs in this table. Difference is auto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oans" displayName="Loans" ref="G30:J37" totalsRowCount="1" headerRowDxfId="134" dataDxfId="132" totalsRowDxfId="130" headerRowBorderDxfId="133" tableBorderDxfId="131" totalsRowBorderDxfId="129">
  <autoFilter ref="G30:J36" xr:uid="{00000000-0009-0000-0100-000003000000}">
    <filterColumn colId="0" hiddenButton="1"/>
    <filterColumn colId="1" hiddenButton="1"/>
    <filterColumn colId="2" hiddenButton="1"/>
    <filterColumn colId="3" hiddenButton="1"/>
  </autoFilter>
  <tableColumns count="4">
    <tableColumn id="1" xr3:uid="{00000000-0010-0000-0200-000001000000}" name="Category" totalsRowLabel="Subtotal" dataDxfId="128" totalsRowDxfId="127"/>
    <tableColumn id="2" xr3:uid="{00000000-0010-0000-0200-000002000000}" name="Projected _x000a_cost" dataDxfId="126" totalsRowDxfId="125"/>
    <tableColumn id="3" xr3:uid="{00000000-0010-0000-0200-000003000000}" name="Actual _x000a_cost" dataDxfId="124" totalsRowDxfId="123"/>
    <tableColumn id="4" xr3:uid="{00000000-0010-0000-0200-000004000000}" name="Difference" totalsRowFunction="sum" dataDxfId="122" totalsRowDxfId="121">
      <calculatedColumnFormula>Loans[[#This Row],[Projected 
cost]]-Loans[[#This Row],[Actual 
cost]]</calculatedColumnFormula>
    </tableColumn>
  </tableColumns>
  <tableStyleInfo name="Address Book" showFirstColumn="0" showLastColumn="0" showRowStripes="0" showColumnStripes="0"/>
  <extLst>
    <ext xmlns:x14="http://schemas.microsoft.com/office/spreadsheetml/2009/9/main" uri="{504A1905-F514-4f6f-8877-14C23A59335A}">
      <x14:table altTextSummary="Enter Projected and Actual Loan Costs in this table. Difference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nsportation" displayName="Transportation" ref="B30:E38" totalsRowCount="1" headerRowDxfId="120" dataDxfId="118" totalsRowDxfId="116" headerRowBorderDxfId="119" tableBorderDxfId="117" totalsRowBorderDxfId="115">
  <autoFilter ref="B30:E37" xr:uid="{00000000-0009-0000-0100-000004000000}">
    <filterColumn colId="0" hiddenButton="1"/>
    <filterColumn colId="1" hiddenButton="1"/>
    <filterColumn colId="2" hiddenButton="1"/>
    <filterColumn colId="3" hiddenButton="1"/>
  </autoFilter>
  <tableColumns count="4">
    <tableColumn id="1" xr3:uid="{00000000-0010-0000-0300-000001000000}" name="Category" totalsRowLabel="Subtotal" dataDxfId="114" totalsRowDxfId="113"/>
    <tableColumn id="2" xr3:uid="{00000000-0010-0000-0300-000002000000}" name="Projected _x000a_cost" dataDxfId="112" totalsRowDxfId="111"/>
    <tableColumn id="3" xr3:uid="{00000000-0010-0000-0300-000003000000}" name="Actual _x000a_cost" dataDxfId="110" totalsRowDxfId="109"/>
    <tableColumn id="4" xr3:uid="{00000000-0010-0000-0300-000004000000}" name="Difference" totalsRowFunction="sum" dataDxfId="108" totalsRowDxfId="107">
      <calculatedColumnFormula>Transportation[[#This Row],[Projected 
cost]]-Transportation[[#This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Transportation Costs in this table. Difference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Insurance" displayName="Insurance" ref="B41:E46" totalsRowCount="1" headerRowDxfId="106" dataDxfId="104" totalsRowDxfId="102" headerRowBorderDxfId="105" tableBorderDxfId="103" totalsRowBorderDxfId="101">
  <autoFilter ref="B41:E45" xr:uid="{00000000-0009-0000-0100-000005000000}">
    <filterColumn colId="0" hiddenButton="1"/>
    <filterColumn colId="1" hiddenButton="1"/>
    <filterColumn colId="2" hiddenButton="1"/>
    <filterColumn colId="3" hiddenButton="1"/>
  </autoFilter>
  <tableColumns count="4">
    <tableColumn id="1" xr3:uid="{00000000-0010-0000-0400-000001000000}" name="Category" totalsRowLabel="Subtotal" dataDxfId="100" totalsRowDxfId="99"/>
    <tableColumn id="2" xr3:uid="{00000000-0010-0000-0400-000002000000}" name="Projected_x000a_cost" dataDxfId="98" totalsRowDxfId="97"/>
    <tableColumn id="3" xr3:uid="{00000000-0010-0000-0400-000003000000}" name="Actual _x000a_cost" dataDxfId="96" totalsRowDxfId="95"/>
    <tableColumn id="4" xr3:uid="{00000000-0010-0000-0400-000004000000}" name="Difference" totalsRowFunction="sum" dataDxfId="94" totalsRowDxfId="93">
      <calculatedColumnFormula>Insurance[[#This Row],[Projected
cost]]-Insurance[[#This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Insurance Costs in this table. Difference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xes" displayName="Taxes" ref="G41:J46" totalsRowCount="1" headerRowDxfId="92" dataDxfId="90" totalsRowDxfId="88" headerRowBorderDxfId="91" tableBorderDxfId="89" totalsRowBorderDxfId="87">
  <autoFilter ref="G41:J45" xr:uid="{00000000-0009-0000-0100-000006000000}">
    <filterColumn colId="0" hiddenButton="1"/>
    <filterColumn colId="1" hiddenButton="1"/>
    <filterColumn colId="2" hiddenButton="1"/>
    <filterColumn colId="3" hiddenButton="1"/>
  </autoFilter>
  <tableColumns count="4">
    <tableColumn id="1" xr3:uid="{00000000-0010-0000-0500-000001000000}" name="Category" totalsRowLabel="Subtotal" dataDxfId="86" totalsRowDxfId="85"/>
    <tableColumn id="2" xr3:uid="{00000000-0010-0000-0500-000002000000}" name="Projected _x000a_cost" dataDxfId="84" totalsRowDxfId="83"/>
    <tableColumn id="3" xr3:uid="{00000000-0010-0000-0500-000003000000}" name="Actual _x000a_cost" dataDxfId="82" totalsRowDxfId="81"/>
    <tableColumn id="4" xr3:uid="{00000000-0010-0000-0500-000004000000}" name="Difference" totalsRowFunction="sum" dataDxfId="80" totalsRowDxfId="79">
      <calculatedColumnFormula>Taxes[[#This Row],[Projected 
cost]]-Taxes[[#This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Taxes Costs in this table. Difference is auto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avings" displayName="Savings" ref="G49:J53" totalsRowCount="1" headerRowDxfId="78" dataDxfId="76" totalsRowDxfId="75" headerRowBorderDxfId="77" totalsRowBorderDxfId="74">
  <autoFilter ref="G49:J52" xr:uid="{00000000-0009-0000-0100-000007000000}">
    <filterColumn colId="0" hiddenButton="1"/>
    <filterColumn colId="1" hiddenButton="1"/>
    <filterColumn colId="2" hiddenButton="1"/>
    <filterColumn colId="3" hiddenButton="1"/>
  </autoFilter>
  <tableColumns count="4">
    <tableColumn id="1" xr3:uid="{00000000-0010-0000-0600-000001000000}" name="Category" totalsRowLabel="Subtotal" dataDxfId="73" totalsRowDxfId="72"/>
    <tableColumn id="2" xr3:uid="{00000000-0010-0000-0600-000002000000}" name="Projected _x000a_cost" dataDxfId="71" totalsRowDxfId="70"/>
    <tableColumn id="3" xr3:uid="{00000000-0010-0000-0600-000003000000}" name="Actual _x000a_cost" dataDxfId="69" totalsRowDxfId="68"/>
    <tableColumn id="4" xr3:uid="{00000000-0010-0000-0600-000004000000}" name="Difference" totalsRowFunction="sum" dataDxfId="67" totalsRowDxfId="66">
      <calculatedColumnFormula>Savings[[#This Row],[Projected 
cost]]-Savings[[#This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Costs for Savings or Investments in this table. Difference is auto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Food" displayName="Food" ref="B49:E53" totalsRowCount="1" headerRowDxfId="65" dataDxfId="63" totalsRowDxfId="61" headerRowBorderDxfId="64" tableBorderDxfId="62" totalsRowBorderDxfId="60">
  <autoFilter ref="B49:E52" xr:uid="{00000000-0009-0000-0100-000008000000}">
    <filterColumn colId="0" hiddenButton="1"/>
    <filterColumn colId="1" hiddenButton="1"/>
    <filterColumn colId="2" hiddenButton="1"/>
    <filterColumn colId="3" hiddenButton="1"/>
  </autoFilter>
  <tableColumns count="4">
    <tableColumn id="1" xr3:uid="{00000000-0010-0000-0700-000001000000}" name="Category" totalsRowLabel="Subtotal" dataDxfId="59" totalsRowDxfId="58"/>
    <tableColumn id="2" xr3:uid="{00000000-0010-0000-0700-000002000000}" name="Projected _x000a_cost" dataDxfId="57" totalsRowDxfId="56"/>
    <tableColumn id="3" xr3:uid="{00000000-0010-0000-0700-000003000000}" name="Actual _x000a_cost" dataDxfId="55" totalsRowDxfId="54"/>
    <tableColumn id="4" xr3:uid="{00000000-0010-0000-0700-000004000000}" name="Difference" totalsRowFunction="sum" dataDxfId="53" totalsRowDxfId="52">
      <calculatedColumnFormula>Food[[#This Row],[Projected 
cost]]-Food[[#This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Food Costs in this table. Difference is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Gifts" displayName="Gifts" ref="G56:J60" totalsRowCount="1" headerRowDxfId="51" dataDxfId="49" totalsRowDxfId="48" headerRowBorderDxfId="50" totalsRowBorderDxfId="47">
  <autoFilter ref="G56:J59" xr:uid="{00000000-0009-0000-0100-000009000000}">
    <filterColumn colId="0" hiddenButton="1"/>
    <filterColumn colId="1" hiddenButton="1"/>
    <filterColumn colId="2" hiddenButton="1"/>
    <filterColumn colId="3" hiddenButton="1"/>
  </autoFilter>
  <tableColumns count="4">
    <tableColumn id="1" xr3:uid="{00000000-0010-0000-0800-000001000000}" name="Category" totalsRowLabel="Subtotal" dataDxfId="46" totalsRowDxfId="45"/>
    <tableColumn id="2" xr3:uid="{00000000-0010-0000-0800-000002000000}" name="Projected _x000a_cost" dataDxfId="44" totalsRowDxfId="43"/>
    <tableColumn id="3" xr3:uid="{00000000-0010-0000-0800-000003000000}" name="Actual _x000a_cost" dataDxfId="42" totalsRowDxfId="41"/>
    <tableColumn id="4" xr3:uid="{00000000-0010-0000-0800-000004000000}" name="Difference" totalsRowFunction="sum" dataDxfId="40" totalsRowDxfId="39">
      <calculatedColumnFormula>Gifts[[#This Row],[Projected 
cost]]-Gifts[[#This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Costs for Gifts and Donations in this table. Difference is auto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3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F256-A10A-4A5C-8FB4-95F27AB5BFA3}">
  <sheetPr>
    <tabColor theme="9" tint="-0.499984740745262"/>
  </sheetPr>
  <dimension ref="B1:B9"/>
  <sheetViews>
    <sheetView showGridLines="0" zoomScaleNormal="100" workbookViewId="0"/>
  </sheetViews>
  <sheetFormatPr defaultColWidth="8.85546875" defaultRowHeight="12.75" x14ac:dyDescent="0.2"/>
  <cols>
    <col min="1" max="1" width="1.42578125" customWidth="1"/>
    <col min="2" max="2" width="100.7109375" customWidth="1"/>
    <col min="3" max="3" width="2.7109375" customWidth="1"/>
  </cols>
  <sheetData>
    <row r="1" spans="2:2" ht="19.899999999999999" customHeight="1" x14ac:dyDescent="0.2"/>
    <row r="2" spans="2:2" s="4" customFormat="1" ht="94.9" customHeight="1" x14ac:dyDescent="0.2">
      <c r="B2" s="5" t="s">
        <v>66</v>
      </c>
    </row>
    <row r="3" spans="2:2" ht="48.6" customHeight="1" x14ac:dyDescent="0.2">
      <c r="B3" s="2" t="s">
        <v>64</v>
      </c>
    </row>
    <row r="4" spans="2:2" ht="30" customHeight="1" x14ac:dyDescent="0.2">
      <c r="B4" s="1" t="s">
        <v>63</v>
      </c>
    </row>
    <row r="5" spans="2:2" ht="30" customHeight="1" x14ac:dyDescent="0.2">
      <c r="B5" s="1" t="s">
        <v>65</v>
      </c>
    </row>
    <row r="6" spans="2:2" ht="34.9" customHeight="1" x14ac:dyDescent="0.3">
      <c r="B6" s="3" t="s">
        <v>53</v>
      </c>
    </row>
    <row r="7" spans="2:2" ht="47.25" x14ac:dyDescent="0.2">
      <c r="B7" s="1" t="s">
        <v>54</v>
      </c>
    </row>
    <row r="8" spans="2:2" ht="10.15" customHeight="1" x14ac:dyDescent="0.2">
      <c r="B8" s="1"/>
    </row>
    <row r="9" spans="2:2" ht="31.5" x14ac:dyDescent="0.2">
      <c r="B9" s="1" t="s">
        <v>55</v>
      </c>
    </row>
  </sheetData>
  <pageMargins left="0.7" right="0.7" top="0.75" bottom="0.75" header="0.3" footer="0.3"/>
  <pageSetup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J93"/>
  <sheetViews>
    <sheetView showGridLines="0" tabSelected="1" zoomScaleNormal="100" zoomScaleSheetLayoutView="30" workbookViewId="0"/>
  </sheetViews>
  <sheetFormatPr defaultColWidth="8.85546875" defaultRowHeight="12.75" x14ac:dyDescent="0.2"/>
  <cols>
    <col min="1" max="1" width="1.42578125" style="15" customWidth="1"/>
    <col min="2" max="2" width="30.7109375" style="8" customWidth="1"/>
    <col min="3" max="3" width="20.7109375" style="8" customWidth="1"/>
    <col min="4" max="4" width="31.85546875" style="8" bestFit="1" customWidth="1"/>
    <col min="5" max="5" width="20.7109375" style="8" customWidth="1"/>
    <col min="6" max="6" width="15.7109375" style="8" customWidth="1"/>
    <col min="7" max="7" width="38" style="8" customWidth="1"/>
    <col min="8" max="10" width="20.7109375" style="8" customWidth="1"/>
    <col min="11" max="11" width="30.28515625" style="8" customWidth="1"/>
    <col min="12" max="16384" width="8.85546875" style="8"/>
  </cols>
  <sheetData>
    <row r="1" spans="1:10" s="12" customFormat="1" ht="19.899999999999999" customHeight="1" x14ac:dyDescent="0.2">
      <c r="A1" s="11"/>
    </row>
    <row r="2" spans="1:10" s="12" customFormat="1" ht="94.9" customHeight="1" x14ac:dyDescent="0.35">
      <c r="A2" s="13"/>
      <c r="B2" s="67" t="s">
        <v>67</v>
      </c>
      <c r="C2" s="67"/>
      <c r="D2" s="67"/>
      <c r="E2" s="67"/>
      <c r="F2" s="67"/>
      <c r="G2" s="67"/>
      <c r="H2" s="67"/>
      <c r="I2" s="14"/>
      <c r="J2" s="14"/>
    </row>
    <row r="3" spans="1:10" ht="15" customHeight="1" x14ac:dyDescent="0.2"/>
    <row r="4" spans="1:10" ht="30" customHeight="1" x14ac:dyDescent="0.2">
      <c r="B4" s="73" t="s">
        <v>68</v>
      </c>
      <c r="C4" s="74"/>
      <c r="D4" s="16"/>
      <c r="E4" s="16"/>
      <c r="F4" s="70" t="s">
        <v>86</v>
      </c>
      <c r="G4" s="70"/>
      <c r="H4" s="70"/>
      <c r="I4" s="76">
        <f>(C7+E7)-J74</f>
        <v>0</v>
      </c>
    </row>
    <row r="5" spans="1:10" ht="30" customHeight="1" x14ac:dyDescent="0.2">
      <c r="B5" s="17" t="s">
        <v>0</v>
      </c>
      <c r="C5" s="18">
        <v>0</v>
      </c>
      <c r="D5" s="17" t="s">
        <v>85</v>
      </c>
      <c r="E5" s="18">
        <v>0</v>
      </c>
      <c r="F5" s="70"/>
      <c r="G5" s="70"/>
      <c r="H5" s="70"/>
      <c r="I5" s="76"/>
      <c r="J5" s="19"/>
    </row>
    <row r="6" spans="1:10" ht="30" customHeight="1" x14ac:dyDescent="0.2">
      <c r="B6" s="20" t="s">
        <v>1</v>
      </c>
      <c r="C6" s="21">
        <v>0</v>
      </c>
      <c r="D6" s="20" t="s">
        <v>1</v>
      </c>
      <c r="E6" s="21">
        <v>0</v>
      </c>
      <c r="F6" s="71" t="s">
        <v>87</v>
      </c>
      <c r="G6" s="71"/>
      <c r="H6" s="71"/>
      <c r="I6" s="77">
        <f>(C12+E12)-J76</f>
        <v>0</v>
      </c>
      <c r="J6" s="19"/>
    </row>
    <row r="7" spans="1:10" ht="30" customHeight="1" x14ac:dyDescent="0.2">
      <c r="B7" s="22" t="s">
        <v>2</v>
      </c>
      <c r="C7" s="23">
        <f>SUM(C5:C6)</f>
        <v>0</v>
      </c>
      <c r="D7" s="22" t="s">
        <v>2</v>
      </c>
      <c r="E7" s="23">
        <f>SUM(E5:E6)</f>
        <v>0</v>
      </c>
      <c r="F7" s="71"/>
      <c r="G7" s="71"/>
      <c r="H7" s="71"/>
      <c r="I7" s="77"/>
      <c r="J7" s="19"/>
    </row>
    <row r="8" spans="1:10" ht="30" customHeight="1" x14ac:dyDescent="0.2">
      <c r="F8" s="72" t="s">
        <v>81</v>
      </c>
      <c r="G8" s="72"/>
      <c r="H8" s="72"/>
      <c r="I8" s="78">
        <f>I6-I4</f>
        <v>0</v>
      </c>
      <c r="J8" s="19"/>
    </row>
    <row r="9" spans="1:10" ht="30" customHeight="1" x14ac:dyDescent="0.2">
      <c r="B9" s="73" t="s">
        <v>69</v>
      </c>
      <c r="C9" s="75"/>
      <c r="D9" s="16"/>
      <c r="E9" s="16"/>
      <c r="F9" s="72"/>
      <c r="G9" s="72"/>
      <c r="H9" s="72"/>
      <c r="I9" s="78"/>
      <c r="J9" s="24"/>
    </row>
    <row r="10" spans="1:10" ht="30" customHeight="1" x14ac:dyDescent="0.2">
      <c r="B10" s="20" t="s">
        <v>0</v>
      </c>
      <c r="C10" s="21">
        <v>0</v>
      </c>
      <c r="D10" s="20" t="s">
        <v>85</v>
      </c>
      <c r="E10" s="21">
        <v>0</v>
      </c>
      <c r="I10" s="19"/>
    </row>
    <row r="11" spans="1:10" ht="30" customHeight="1" x14ac:dyDescent="0.2">
      <c r="B11" s="25" t="s">
        <v>1</v>
      </c>
      <c r="C11" s="26">
        <v>0</v>
      </c>
      <c r="D11" s="25" t="s">
        <v>1</v>
      </c>
      <c r="E11" s="26">
        <v>0</v>
      </c>
      <c r="H11" s="27"/>
      <c r="I11" s="19"/>
    </row>
    <row r="12" spans="1:10" ht="30" customHeight="1" x14ac:dyDescent="0.2">
      <c r="B12" s="22" t="s">
        <v>2</v>
      </c>
      <c r="C12" s="23">
        <v>0</v>
      </c>
      <c r="D12" s="22" t="s">
        <v>2</v>
      </c>
      <c r="E12" s="23">
        <v>0</v>
      </c>
    </row>
    <row r="13" spans="1:10" ht="37.9" customHeight="1" x14ac:dyDescent="0.2">
      <c r="B13" s="28"/>
      <c r="C13" s="29"/>
    </row>
    <row r="14" spans="1:10" ht="30" customHeight="1" x14ac:dyDescent="0.4">
      <c r="A14" s="30"/>
      <c r="B14" s="31" t="s">
        <v>56</v>
      </c>
      <c r="C14" s="32"/>
      <c r="D14" s="33"/>
      <c r="E14" s="33"/>
      <c r="G14" s="34" t="s">
        <v>57</v>
      </c>
      <c r="H14" s="32"/>
      <c r="I14" s="32"/>
      <c r="J14" s="32"/>
    </row>
    <row r="15" spans="1:10" ht="48" customHeight="1" x14ac:dyDescent="0.2">
      <c r="B15" s="35" t="s">
        <v>79</v>
      </c>
      <c r="C15" s="36" t="s">
        <v>70</v>
      </c>
      <c r="D15" s="36" t="s">
        <v>71</v>
      </c>
      <c r="E15" s="37" t="s">
        <v>3</v>
      </c>
      <c r="F15" s="38"/>
      <c r="G15" s="35" t="s">
        <v>79</v>
      </c>
      <c r="H15" s="39" t="s">
        <v>72</v>
      </c>
      <c r="I15" s="39" t="s">
        <v>71</v>
      </c>
      <c r="J15" s="40" t="s">
        <v>3</v>
      </c>
    </row>
    <row r="16" spans="1:10" ht="30" customHeight="1" x14ac:dyDescent="0.2">
      <c r="B16" s="41" t="s">
        <v>4</v>
      </c>
      <c r="C16" s="42">
        <v>0</v>
      </c>
      <c r="D16" s="42">
        <v>0</v>
      </c>
      <c r="E16" s="42">
        <f>Housing[[#This Row],[Projected
cost]]-Housing[[#This Row],[Actual 
cost]]</f>
        <v>0</v>
      </c>
      <c r="F16" s="38"/>
      <c r="G16" s="43" t="s">
        <v>83</v>
      </c>
      <c r="H16" s="44"/>
      <c r="I16" s="44"/>
      <c r="J16" s="44">
        <f>Entertainment[[#This Row],[Projected 
cost]]-Entertainment[[#This Row],[Actual 
cost]]</f>
        <v>0</v>
      </c>
    </row>
    <row r="17" spans="2:10" ht="30" customHeight="1" x14ac:dyDescent="0.2">
      <c r="B17" s="41" t="s">
        <v>5</v>
      </c>
      <c r="C17" s="42">
        <v>0</v>
      </c>
      <c r="D17" s="42">
        <v>0</v>
      </c>
      <c r="E17" s="42">
        <f>Housing[[#This Row],[Projected
cost]]-Housing[[#This Row],[Actual 
cost]]</f>
        <v>0</v>
      </c>
      <c r="F17" s="38"/>
      <c r="G17" s="43" t="s">
        <v>84</v>
      </c>
      <c r="H17" s="44"/>
      <c r="I17" s="44"/>
      <c r="J17" s="44">
        <f>Entertainment[[#This Row],[Projected 
cost]]-Entertainment[[#This Row],[Actual 
cost]]</f>
        <v>0</v>
      </c>
    </row>
    <row r="18" spans="2:10" ht="30" customHeight="1" x14ac:dyDescent="0.2">
      <c r="B18" s="41" t="s">
        <v>6</v>
      </c>
      <c r="C18" s="42">
        <v>0</v>
      </c>
      <c r="D18" s="42">
        <v>0</v>
      </c>
      <c r="E18" s="42">
        <f>Housing[[#This Row],[Projected
cost]]-Housing[[#This Row],[Actual 
cost]]</f>
        <v>0</v>
      </c>
      <c r="F18" s="38"/>
      <c r="G18" s="43" t="s">
        <v>7</v>
      </c>
      <c r="H18" s="44"/>
      <c r="I18" s="44"/>
      <c r="J18" s="44">
        <f>Entertainment[[#This Row],[Projected 
cost]]-Entertainment[[#This Row],[Actual 
cost]]</f>
        <v>0</v>
      </c>
    </row>
    <row r="19" spans="2:10" ht="30" customHeight="1" x14ac:dyDescent="0.2">
      <c r="B19" s="41" t="s">
        <v>8</v>
      </c>
      <c r="C19" s="42">
        <v>0</v>
      </c>
      <c r="D19" s="42">
        <v>0</v>
      </c>
      <c r="E19" s="42">
        <f>Housing[[#This Row],[Projected
cost]]-Housing[[#This Row],[Actual 
cost]]</f>
        <v>0</v>
      </c>
      <c r="F19" s="38"/>
      <c r="G19" s="43" t="s">
        <v>9</v>
      </c>
      <c r="H19" s="44"/>
      <c r="I19" s="44"/>
      <c r="J19" s="44">
        <f>Entertainment[[#This Row],[Projected 
cost]]-Entertainment[[#This Row],[Actual 
cost]]</f>
        <v>0</v>
      </c>
    </row>
    <row r="20" spans="2:10" ht="30" customHeight="1" x14ac:dyDescent="0.2">
      <c r="B20" s="41" t="s">
        <v>10</v>
      </c>
      <c r="C20" s="42">
        <v>0</v>
      </c>
      <c r="D20" s="42">
        <v>0</v>
      </c>
      <c r="E20" s="42">
        <f>Housing[[#This Row],[Projected
cost]]-Housing[[#This Row],[Actual 
cost]]</f>
        <v>0</v>
      </c>
      <c r="F20" s="38"/>
      <c r="G20" s="43" t="s">
        <v>11</v>
      </c>
      <c r="H20" s="44"/>
      <c r="I20" s="44"/>
      <c r="J20" s="44">
        <f>Entertainment[[#This Row],[Projected 
cost]]-Entertainment[[#This Row],[Actual 
cost]]</f>
        <v>0</v>
      </c>
    </row>
    <row r="21" spans="2:10" ht="30" customHeight="1" x14ac:dyDescent="0.2">
      <c r="B21" s="41" t="s">
        <v>12</v>
      </c>
      <c r="C21" s="42">
        <v>0</v>
      </c>
      <c r="D21" s="42">
        <v>0</v>
      </c>
      <c r="E21" s="42">
        <f>Housing[[#This Row],[Projected
cost]]-Housing[[#This Row],[Actual 
cost]]</f>
        <v>0</v>
      </c>
      <c r="F21" s="38"/>
      <c r="G21" s="43" t="s">
        <v>13</v>
      </c>
      <c r="H21" s="44"/>
      <c r="I21" s="44"/>
      <c r="J21" s="44">
        <f>Entertainment[[#This Row],[Projected 
cost]]-Entertainment[[#This Row],[Actual 
cost]]</f>
        <v>0</v>
      </c>
    </row>
    <row r="22" spans="2:10" ht="30" customHeight="1" x14ac:dyDescent="0.2">
      <c r="B22" s="41" t="s">
        <v>14</v>
      </c>
      <c r="C22" s="42">
        <v>0</v>
      </c>
      <c r="D22" s="42">
        <v>0</v>
      </c>
      <c r="E22" s="42">
        <f>Housing[[#This Row],[Projected
cost]]-Housing[[#This Row],[Actual 
cost]]</f>
        <v>0</v>
      </c>
      <c r="F22" s="38"/>
      <c r="G22" s="43" t="s">
        <v>96</v>
      </c>
      <c r="H22" s="44"/>
      <c r="I22" s="44"/>
      <c r="J22" s="44">
        <f>Entertainment[[#This Row],[Projected 
cost]]-Entertainment[[#This Row],[Actual 
cost]]</f>
        <v>0</v>
      </c>
    </row>
    <row r="23" spans="2:10" ht="30" customHeight="1" x14ac:dyDescent="0.2">
      <c r="B23" s="41" t="s">
        <v>16</v>
      </c>
      <c r="C23" s="42">
        <v>0</v>
      </c>
      <c r="D23" s="42">
        <v>0</v>
      </c>
      <c r="E23" s="42">
        <f>Housing[[#This Row],[Projected
cost]]-Housing[[#This Row],[Actual 
cost]]</f>
        <v>0</v>
      </c>
      <c r="F23" s="38"/>
      <c r="G23" s="43" t="s">
        <v>95</v>
      </c>
      <c r="H23" s="44"/>
      <c r="I23" s="44"/>
      <c r="J23" s="44">
        <f>Entertainment[[#This Row],[Projected 
cost]]-Entertainment[[#This Row],[Actual 
cost]]</f>
        <v>0</v>
      </c>
    </row>
    <row r="24" spans="2:10" ht="30" customHeight="1" x14ac:dyDescent="0.2">
      <c r="B24" s="41" t="s">
        <v>17</v>
      </c>
      <c r="C24" s="42">
        <v>0</v>
      </c>
      <c r="D24" s="42">
        <v>0</v>
      </c>
      <c r="E24" s="42">
        <f>Housing[[#This Row],[Projected
cost]]-Housing[[#This Row],[Actual 
cost]]</f>
        <v>0</v>
      </c>
      <c r="F24" s="38"/>
      <c r="G24" s="43" t="s">
        <v>15</v>
      </c>
      <c r="H24" s="44"/>
      <c r="I24" s="44"/>
      <c r="J24" s="44">
        <f>Entertainment[[#This Row],[Projected 
cost]]-Entertainment[[#This Row],[Actual 
cost]]</f>
        <v>0</v>
      </c>
    </row>
    <row r="25" spans="2:10" ht="30" customHeight="1" x14ac:dyDescent="0.2">
      <c r="B25" s="41" t="s">
        <v>82</v>
      </c>
      <c r="C25" s="42">
        <v>0</v>
      </c>
      <c r="D25" s="42">
        <v>0</v>
      </c>
      <c r="E25" s="42">
        <f>Housing[[#This Row],[Projected
cost]]-Housing[[#This Row],[Actual 
cost]]</f>
        <v>0</v>
      </c>
      <c r="F25" s="38"/>
      <c r="G25" s="43" t="s">
        <v>15</v>
      </c>
      <c r="H25" s="44"/>
      <c r="I25" s="44"/>
      <c r="J25" s="44">
        <f>Entertainment[[#This Row],[Projected 
cost]]-Entertainment[[#This Row],[Actual 
cost]]</f>
        <v>0</v>
      </c>
    </row>
    <row r="26" spans="2:10" ht="30" customHeight="1" x14ac:dyDescent="0.2">
      <c r="B26" s="41" t="s">
        <v>15</v>
      </c>
      <c r="C26" s="42">
        <v>0</v>
      </c>
      <c r="D26" s="42">
        <v>0</v>
      </c>
      <c r="E26" s="42">
        <f>Housing[[#This Row],[Projected
cost]]-Housing[[#This Row],[Actual 
cost]]</f>
        <v>0</v>
      </c>
      <c r="F26" s="38"/>
      <c r="G26" s="45" t="s">
        <v>52</v>
      </c>
      <c r="H26" s="46"/>
      <c r="I26" s="46"/>
      <c r="J26" s="47">
        <f>SUBTOTAL(109,Entertainment[Difference])</f>
        <v>0</v>
      </c>
    </row>
    <row r="27" spans="2:10" ht="37.9" customHeight="1" x14ac:dyDescent="0.2">
      <c r="B27" s="48" t="s">
        <v>52</v>
      </c>
      <c r="C27" s="49"/>
      <c r="D27" s="49"/>
      <c r="E27" s="42">
        <f>SUBTOTAL(109,Housing[Difference])</f>
        <v>0</v>
      </c>
      <c r="F27" s="38"/>
      <c r="G27" s="50"/>
      <c r="H27" s="50"/>
      <c r="I27" s="50"/>
      <c r="J27" s="50"/>
    </row>
    <row r="28" spans="2:10" ht="30" customHeight="1" x14ac:dyDescent="0.2">
      <c r="B28" s="51"/>
      <c r="C28" s="52"/>
      <c r="D28" s="52"/>
      <c r="E28" s="52"/>
      <c r="F28" s="38"/>
      <c r="G28" s="50"/>
      <c r="H28" s="50"/>
      <c r="I28" s="50"/>
      <c r="J28" s="50"/>
    </row>
    <row r="29" spans="2:10" ht="48" customHeight="1" x14ac:dyDescent="0.2">
      <c r="B29" s="79" t="s">
        <v>58</v>
      </c>
      <c r="C29" s="79"/>
      <c r="D29" s="79"/>
      <c r="E29" s="79"/>
      <c r="F29" s="38"/>
      <c r="G29" s="80" t="s">
        <v>59</v>
      </c>
      <c r="H29" s="80"/>
      <c r="I29" s="80"/>
      <c r="J29" s="80"/>
    </row>
    <row r="30" spans="2:10" ht="30" customHeight="1" x14ac:dyDescent="0.2">
      <c r="B30" s="35" t="s">
        <v>79</v>
      </c>
      <c r="C30" s="39" t="s">
        <v>72</v>
      </c>
      <c r="D30" s="39" t="s">
        <v>71</v>
      </c>
      <c r="E30" s="40" t="s">
        <v>3</v>
      </c>
      <c r="F30" s="38"/>
      <c r="G30" s="35" t="s">
        <v>79</v>
      </c>
      <c r="H30" s="39" t="s">
        <v>72</v>
      </c>
      <c r="I30" s="39" t="s">
        <v>71</v>
      </c>
      <c r="J30" s="40" t="s">
        <v>3</v>
      </c>
    </row>
    <row r="31" spans="2:10" ht="30" customHeight="1" x14ac:dyDescent="0.2">
      <c r="B31" s="43" t="s">
        <v>19</v>
      </c>
      <c r="C31" s="44"/>
      <c r="D31" s="44"/>
      <c r="E31" s="44">
        <f>Transportation[[#This Row],[Projected 
cost]]-Transportation[[#This Row],[Actual 
cost]]</f>
        <v>0</v>
      </c>
      <c r="F31" s="38"/>
      <c r="G31" s="43" t="s">
        <v>18</v>
      </c>
      <c r="H31" s="44"/>
      <c r="I31" s="44"/>
      <c r="J31" s="44">
        <f>Loans[[#This Row],[Projected 
cost]]-Loans[[#This Row],[Actual 
cost]]</f>
        <v>0</v>
      </c>
    </row>
    <row r="32" spans="2:10" ht="30" customHeight="1" x14ac:dyDescent="0.2">
      <c r="B32" s="43" t="s">
        <v>21</v>
      </c>
      <c r="C32" s="44"/>
      <c r="D32" s="44"/>
      <c r="E32" s="44">
        <f>Transportation[[#This Row],[Projected 
cost]]-Transportation[[#This Row],[Actual 
cost]]</f>
        <v>0</v>
      </c>
      <c r="F32" s="38"/>
      <c r="G32" s="43" t="s">
        <v>20</v>
      </c>
      <c r="H32" s="44"/>
      <c r="I32" s="44"/>
      <c r="J32" s="44">
        <f>Loans[[#This Row],[Projected 
cost]]-Loans[[#This Row],[Actual 
cost]]</f>
        <v>0</v>
      </c>
    </row>
    <row r="33" spans="2:10" ht="30" customHeight="1" x14ac:dyDescent="0.2">
      <c r="B33" s="43" t="s">
        <v>23</v>
      </c>
      <c r="C33" s="44"/>
      <c r="D33" s="44"/>
      <c r="E33" s="44">
        <f>Transportation[[#This Row],[Projected 
cost]]-Transportation[[#This Row],[Actual 
cost]]</f>
        <v>0</v>
      </c>
      <c r="F33" s="38"/>
      <c r="G33" s="43" t="s">
        <v>22</v>
      </c>
      <c r="H33" s="44"/>
      <c r="I33" s="44"/>
      <c r="J33" s="44">
        <f>Loans[[#This Row],[Projected 
cost]]-Loans[[#This Row],[Actual 
cost]]</f>
        <v>0</v>
      </c>
    </row>
    <row r="34" spans="2:10" ht="30" customHeight="1" x14ac:dyDescent="0.2">
      <c r="B34" s="43" t="s">
        <v>24</v>
      </c>
      <c r="C34" s="44"/>
      <c r="D34" s="44"/>
      <c r="E34" s="44">
        <f>Transportation[[#This Row],[Projected 
cost]]-Transportation[[#This Row],[Actual 
cost]]</f>
        <v>0</v>
      </c>
      <c r="F34" s="38"/>
      <c r="G34" s="43" t="s">
        <v>22</v>
      </c>
      <c r="H34" s="44"/>
      <c r="I34" s="44"/>
      <c r="J34" s="44">
        <f>Loans[[#This Row],[Projected 
cost]]-Loans[[#This Row],[Actual 
cost]]</f>
        <v>0</v>
      </c>
    </row>
    <row r="35" spans="2:10" ht="30" customHeight="1" x14ac:dyDescent="0.2">
      <c r="B35" s="43" t="s">
        <v>25</v>
      </c>
      <c r="C35" s="44"/>
      <c r="D35" s="44"/>
      <c r="E35" s="44">
        <f>Transportation[[#This Row],[Projected 
cost]]-Transportation[[#This Row],[Actual 
cost]]</f>
        <v>0</v>
      </c>
      <c r="F35" s="38"/>
      <c r="G35" s="43" t="s">
        <v>22</v>
      </c>
      <c r="H35" s="44"/>
      <c r="I35" s="44"/>
      <c r="J35" s="44">
        <f>Loans[[#This Row],[Projected 
cost]]-Loans[[#This Row],[Actual 
cost]]</f>
        <v>0</v>
      </c>
    </row>
    <row r="36" spans="2:10" ht="30" customHeight="1" x14ac:dyDescent="0.2">
      <c r="B36" s="43" t="s">
        <v>26</v>
      </c>
      <c r="C36" s="44"/>
      <c r="D36" s="44"/>
      <c r="E36" s="44">
        <f>Transportation[[#This Row],[Projected 
cost]]-Transportation[[#This Row],[Actual 
cost]]</f>
        <v>0</v>
      </c>
      <c r="F36" s="38"/>
      <c r="G36" s="43" t="s">
        <v>15</v>
      </c>
      <c r="H36" s="44"/>
      <c r="I36" s="44"/>
      <c r="J36" s="44">
        <f>Loans[[#This Row],[Projected 
cost]]-Loans[[#This Row],[Actual 
cost]]</f>
        <v>0</v>
      </c>
    </row>
    <row r="37" spans="2:10" ht="30" customHeight="1" x14ac:dyDescent="0.2">
      <c r="B37" s="43" t="s">
        <v>15</v>
      </c>
      <c r="C37" s="44"/>
      <c r="D37" s="44"/>
      <c r="E37" s="44">
        <f>Transportation[[#This Row],[Projected 
cost]]-Transportation[[#This Row],[Actual 
cost]]</f>
        <v>0</v>
      </c>
      <c r="F37" s="38"/>
      <c r="G37" s="45" t="s">
        <v>52</v>
      </c>
      <c r="H37" s="53"/>
      <c r="I37" s="53"/>
      <c r="J37" s="47">
        <f>SUBTOTAL(109,Loans[Difference])</f>
        <v>0</v>
      </c>
    </row>
    <row r="38" spans="2:10" ht="37.9" customHeight="1" x14ac:dyDescent="0.2">
      <c r="B38" s="45" t="s">
        <v>52</v>
      </c>
      <c r="C38" s="53"/>
      <c r="D38" s="53"/>
      <c r="E38" s="47">
        <f>SUBTOTAL(109,Transportation[Difference])</f>
        <v>0</v>
      </c>
      <c r="F38" s="38"/>
      <c r="G38" s="51"/>
      <c r="H38" s="54"/>
      <c r="I38" s="54"/>
      <c r="J38" s="54"/>
    </row>
    <row r="39" spans="2:10" ht="30" customHeight="1" x14ac:dyDescent="0.2">
      <c r="B39" s="55"/>
      <c r="C39" s="56"/>
      <c r="D39" s="56"/>
      <c r="E39" s="52"/>
      <c r="F39" s="38"/>
      <c r="G39" s="68"/>
      <c r="H39" s="68"/>
      <c r="I39" s="68"/>
      <c r="J39" s="68"/>
    </row>
    <row r="40" spans="2:10" ht="48" customHeight="1" x14ac:dyDescent="0.2">
      <c r="B40" s="80" t="s">
        <v>23</v>
      </c>
      <c r="C40" s="80"/>
      <c r="D40" s="80"/>
      <c r="E40" s="80"/>
      <c r="F40" s="38"/>
      <c r="G40" s="80" t="s">
        <v>60</v>
      </c>
      <c r="H40" s="80"/>
      <c r="I40" s="80"/>
      <c r="J40" s="80"/>
    </row>
    <row r="41" spans="2:10" ht="30" customHeight="1" x14ac:dyDescent="0.2">
      <c r="B41" s="35" t="s">
        <v>79</v>
      </c>
      <c r="C41" s="39" t="s">
        <v>70</v>
      </c>
      <c r="D41" s="39" t="s">
        <v>71</v>
      </c>
      <c r="E41" s="40" t="s">
        <v>3</v>
      </c>
      <c r="F41" s="38"/>
      <c r="G41" s="35" t="s">
        <v>79</v>
      </c>
      <c r="H41" s="39" t="s">
        <v>72</v>
      </c>
      <c r="I41" s="39" t="s">
        <v>71</v>
      </c>
      <c r="J41" s="40" t="s">
        <v>3</v>
      </c>
    </row>
    <row r="42" spans="2:10" ht="30" customHeight="1" x14ac:dyDescent="0.2">
      <c r="B42" s="43" t="s">
        <v>29</v>
      </c>
      <c r="C42" s="44"/>
      <c r="D42" s="44"/>
      <c r="E42" s="44">
        <f>Insurance[[#This Row],[Projected
cost]]-Insurance[[#This Row],[Actual 
cost]]</f>
        <v>0</v>
      </c>
      <c r="F42" s="38"/>
      <c r="G42" s="43" t="s">
        <v>27</v>
      </c>
      <c r="H42" s="44"/>
      <c r="I42" s="44"/>
      <c r="J42" s="44">
        <f>Taxes[[#This Row],[Projected 
cost]]-Taxes[[#This Row],[Actual 
cost]]</f>
        <v>0</v>
      </c>
    </row>
    <row r="43" spans="2:10" ht="30" customHeight="1" x14ac:dyDescent="0.2">
      <c r="B43" s="43" t="s">
        <v>31</v>
      </c>
      <c r="C43" s="44"/>
      <c r="D43" s="44"/>
      <c r="E43" s="44">
        <f>Insurance[[#This Row],[Projected
cost]]-Insurance[[#This Row],[Actual 
cost]]</f>
        <v>0</v>
      </c>
      <c r="F43" s="38"/>
      <c r="G43" s="43" t="s">
        <v>28</v>
      </c>
      <c r="H43" s="44"/>
      <c r="I43" s="44"/>
      <c r="J43" s="44">
        <f>Taxes[[#This Row],[Projected 
cost]]-Taxes[[#This Row],[Actual 
cost]]</f>
        <v>0</v>
      </c>
    </row>
    <row r="44" spans="2:10" ht="30" customHeight="1" x14ac:dyDescent="0.2">
      <c r="B44" s="43" t="s">
        <v>32</v>
      </c>
      <c r="C44" s="44"/>
      <c r="D44" s="44"/>
      <c r="E44" s="44">
        <f>Insurance[[#This Row],[Projected
cost]]-Insurance[[#This Row],[Actual 
cost]]</f>
        <v>0</v>
      </c>
      <c r="F44" s="38"/>
      <c r="G44" s="43" t="s">
        <v>30</v>
      </c>
      <c r="H44" s="44"/>
      <c r="I44" s="44"/>
      <c r="J44" s="44">
        <f>Taxes[[#This Row],[Projected 
cost]]-Taxes[[#This Row],[Actual 
cost]]</f>
        <v>0</v>
      </c>
    </row>
    <row r="45" spans="2:10" ht="30" customHeight="1" x14ac:dyDescent="0.2">
      <c r="B45" s="43" t="s">
        <v>15</v>
      </c>
      <c r="C45" s="44"/>
      <c r="D45" s="44"/>
      <c r="E45" s="44">
        <f>Insurance[[#This Row],[Projected
cost]]-Insurance[[#This Row],[Actual 
cost]]</f>
        <v>0</v>
      </c>
      <c r="F45" s="38"/>
      <c r="G45" s="43" t="s">
        <v>15</v>
      </c>
      <c r="H45" s="44"/>
      <c r="I45" s="44"/>
      <c r="J45" s="44">
        <f>Taxes[[#This Row],[Projected 
cost]]-Taxes[[#This Row],[Actual 
cost]]</f>
        <v>0</v>
      </c>
    </row>
    <row r="46" spans="2:10" ht="37.9" customHeight="1" x14ac:dyDescent="0.2">
      <c r="B46" s="45" t="s">
        <v>52</v>
      </c>
      <c r="C46" s="57"/>
      <c r="D46" s="57"/>
      <c r="E46" s="47">
        <f>SUBTOTAL(109,Insurance[Difference])</f>
        <v>0</v>
      </c>
      <c r="F46" s="38"/>
      <c r="G46" s="45" t="s">
        <v>52</v>
      </c>
      <c r="H46" s="53"/>
      <c r="I46" s="53"/>
      <c r="J46" s="47">
        <f>SUBTOTAL(109,Taxes[Difference])</f>
        <v>0</v>
      </c>
    </row>
    <row r="47" spans="2:10" ht="30" customHeight="1" x14ac:dyDescent="0.2">
      <c r="B47" s="58"/>
      <c r="C47" s="59"/>
      <c r="D47" s="59"/>
      <c r="E47" s="44"/>
      <c r="F47" s="38"/>
      <c r="G47" s="50"/>
      <c r="H47" s="50"/>
      <c r="I47" s="50"/>
      <c r="J47" s="50"/>
    </row>
    <row r="48" spans="2:10" ht="49.9" customHeight="1" x14ac:dyDescent="0.2">
      <c r="B48" s="79" t="s">
        <v>39</v>
      </c>
      <c r="C48" s="79"/>
      <c r="D48" s="79"/>
      <c r="E48" s="79"/>
      <c r="F48" s="38"/>
      <c r="G48" s="80" t="s">
        <v>73</v>
      </c>
      <c r="H48" s="80"/>
      <c r="I48" s="80"/>
      <c r="J48" s="80"/>
    </row>
    <row r="49" spans="2:10" ht="30" customHeight="1" x14ac:dyDescent="0.2">
      <c r="B49" s="35" t="s">
        <v>79</v>
      </c>
      <c r="C49" s="39" t="s">
        <v>72</v>
      </c>
      <c r="D49" s="39" t="s">
        <v>71</v>
      </c>
      <c r="E49" s="40" t="s">
        <v>3</v>
      </c>
      <c r="F49" s="38"/>
      <c r="G49" s="35" t="s">
        <v>79</v>
      </c>
      <c r="H49" s="39" t="s">
        <v>72</v>
      </c>
      <c r="I49" s="39" t="s">
        <v>71</v>
      </c>
      <c r="J49" s="40" t="s">
        <v>3</v>
      </c>
    </row>
    <row r="50" spans="2:10" ht="30" customHeight="1" x14ac:dyDescent="0.2">
      <c r="B50" s="43" t="s">
        <v>35</v>
      </c>
      <c r="C50" s="44"/>
      <c r="D50" s="44"/>
      <c r="E50" s="44">
        <f>Food[[#This Row],[Projected 
cost]]-Food[[#This Row],[Actual 
cost]]</f>
        <v>0</v>
      </c>
      <c r="F50" s="38"/>
      <c r="G50" s="43" t="s">
        <v>33</v>
      </c>
      <c r="H50" s="44"/>
      <c r="I50" s="44"/>
      <c r="J50" s="44">
        <f>Savings[[#This Row],[Projected 
cost]]-Savings[[#This Row],[Actual 
cost]]</f>
        <v>0</v>
      </c>
    </row>
    <row r="51" spans="2:10" ht="30" customHeight="1" x14ac:dyDescent="0.2">
      <c r="B51" s="43" t="s">
        <v>36</v>
      </c>
      <c r="C51" s="44"/>
      <c r="D51" s="44"/>
      <c r="E51" s="44">
        <f>Food[[#This Row],[Projected 
cost]]-Food[[#This Row],[Actual 
cost]]</f>
        <v>0</v>
      </c>
      <c r="F51" s="38"/>
      <c r="G51" s="43" t="s">
        <v>34</v>
      </c>
      <c r="H51" s="44"/>
      <c r="I51" s="44"/>
      <c r="J51" s="44">
        <f>Savings[[#This Row],[Projected 
cost]]-Savings[[#This Row],[Actual 
cost]]</f>
        <v>0</v>
      </c>
    </row>
    <row r="52" spans="2:10" ht="30" customHeight="1" x14ac:dyDescent="0.2">
      <c r="B52" s="43" t="s">
        <v>15</v>
      </c>
      <c r="C52" s="44"/>
      <c r="D52" s="44"/>
      <c r="E52" s="44">
        <f>Food[[#This Row],[Projected 
cost]]-Food[[#This Row],[Actual 
cost]]</f>
        <v>0</v>
      </c>
      <c r="F52" s="38"/>
      <c r="G52" s="43" t="s">
        <v>15</v>
      </c>
      <c r="H52" s="44"/>
      <c r="I52" s="44"/>
      <c r="J52" s="44">
        <f>Savings[[#This Row],[Projected 
cost]]-Savings[[#This Row],[Actual 
cost]]</f>
        <v>0</v>
      </c>
    </row>
    <row r="53" spans="2:10" ht="37.9" customHeight="1" x14ac:dyDescent="0.2">
      <c r="B53" s="45" t="s">
        <v>52</v>
      </c>
      <c r="C53" s="57"/>
      <c r="D53" s="57"/>
      <c r="E53" s="47">
        <f>SUBTOTAL(109,Food[Difference])</f>
        <v>0</v>
      </c>
      <c r="F53" s="38"/>
      <c r="G53" s="45" t="s">
        <v>52</v>
      </c>
      <c r="H53" s="53"/>
      <c r="I53" s="53"/>
      <c r="J53" s="47">
        <f>SUBTOTAL(109,Savings[Difference])</f>
        <v>0</v>
      </c>
    </row>
    <row r="54" spans="2:10" ht="30" customHeight="1" x14ac:dyDescent="0.2">
      <c r="B54" s="60"/>
      <c r="C54" s="54"/>
      <c r="D54" s="54"/>
      <c r="E54" s="54"/>
      <c r="F54" s="38"/>
      <c r="G54" s="61"/>
      <c r="H54" s="62"/>
      <c r="I54" s="62"/>
      <c r="J54" s="62"/>
    </row>
    <row r="55" spans="2:10" ht="48" customHeight="1" x14ac:dyDescent="0.2">
      <c r="B55" s="79" t="s">
        <v>61</v>
      </c>
      <c r="C55" s="79"/>
      <c r="D55" s="79"/>
      <c r="E55" s="79"/>
      <c r="F55" s="38"/>
      <c r="G55" s="80" t="s">
        <v>74</v>
      </c>
      <c r="H55" s="80"/>
      <c r="I55" s="80"/>
      <c r="J55" s="80"/>
    </row>
    <row r="56" spans="2:10" ht="30" customHeight="1" x14ac:dyDescent="0.2">
      <c r="B56" s="35" t="s">
        <v>79</v>
      </c>
      <c r="C56" s="39" t="s">
        <v>72</v>
      </c>
      <c r="D56" s="39" t="s">
        <v>71</v>
      </c>
      <c r="E56" s="40" t="s">
        <v>3</v>
      </c>
      <c r="F56" s="38"/>
      <c r="G56" s="35" t="s">
        <v>79</v>
      </c>
      <c r="H56" s="39" t="s">
        <v>72</v>
      </c>
      <c r="I56" s="39" t="s">
        <v>71</v>
      </c>
      <c r="J56" s="40" t="s">
        <v>3</v>
      </c>
    </row>
    <row r="57" spans="2:10" ht="30" customHeight="1" x14ac:dyDescent="0.2">
      <c r="B57" s="43" t="s">
        <v>39</v>
      </c>
      <c r="C57" s="44"/>
      <c r="D57" s="44"/>
      <c r="E57" s="44">
        <f>Pets[[#This Row],[Projected 
cost]]-Pets[[#This Row],[Actual 
cost]]</f>
        <v>0</v>
      </c>
      <c r="F57" s="38"/>
      <c r="G57" s="43" t="s">
        <v>37</v>
      </c>
      <c r="H57" s="44"/>
      <c r="I57" s="44"/>
      <c r="J57" s="44">
        <f>Gifts[[#This Row],[Projected 
cost]]-Gifts[[#This Row],[Actual 
cost]]</f>
        <v>0</v>
      </c>
    </row>
    <row r="58" spans="2:10" ht="30" customHeight="1" x14ac:dyDescent="0.2">
      <c r="B58" s="43" t="s">
        <v>41</v>
      </c>
      <c r="C58" s="44"/>
      <c r="D58" s="44"/>
      <c r="E58" s="44">
        <f>Pets[[#This Row],[Projected 
cost]]-Pets[[#This Row],[Actual 
cost]]</f>
        <v>0</v>
      </c>
      <c r="F58" s="38"/>
      <c r="G58" s="43" t="s">
        <v>38</v>
      </c>
      <c r="H58" s="44"/>
      <c r="I58" s="44"/>
      <c r="J58" s="44">
        <f>Gifts[[#This Row],[Projected 
cost]]-Gifts[[#This Row],[Actual 
cost]]</f>
        <v>0</v>
      </c>
    </row>
    <row r="59" spans="2:10" ht="30" customHeight="1" x14ac:dyDescent="0.2">
      <c r="B59" s="43" t="s">
        <v>42</v>
      </c>
      <c r="C59" s="44"/>
      <c r="D59" s="44"/>
      <c r="E59" s="44">
        <f>Pets[[#This Row],[Projected 
cost]]-Pets[[#This Row],[Actual 
cost]]</f>
        <v>0</v>
      </c>
      <c r="F59" s="38"/>
      <c r="G59" s="43" t="s">
        <v>40</v>
      </c>
      <c r="H59" s="44"/>
      <c r="I59" s="44"/>
      <c r="J59" s="44">
        <f>Gifts[[#This Row],[Projected 
cost]]-Gifts[[#This Row],[Actual 
cost]]</f>
        <v>0</v>
      </c>
    </row>
    <row r="60" spans="2:10" ht="30" customHeight="1" x14ac:dyDescent="0.2">
      <c r="B60" s="43" t="s">
        <v>43</v>
      </c>
      <c r="C60" s="44"/>
      <c r="D60" s="44"/>
      <c r="E60" s="44">
        <f>Pets[[#This Row],[Projected 
cost]]-Pets[[#This Row],[Actual 
cost]]</f>
        <v>0</v>
      </c>
      <c r="F60" s="38"/>
      <c r="G60" s="45" t="s">
        <v>52</v>
      </c>
      <c r="H60" s="57"/>
      <c r="I60" s="57"/>
      <c r="J60" s="47">
        <f>SUBTOTAL(109,Gifts[Difference])</f>
        <v>0</v>
      </c>
    </row>
    <row r="61" spans="2:10" ht="30" customHeight="1" x14ac:dyDescent="0.2">
      <c r="B61" s="43" t="s">
        <v>15</v>
      </c>
      <c r="C61" s="44"/>
      <c r="D61" s="44"/>
      <c r="E61" s="44">
        <f>Pets[[#This Row],[Projected 
cost]]-Pets[[#This Row],[Actual 
cost]]</f>
        <v>0</v>
      </c>
      <c r="F61" s="38"/>
      <c r="G61" s="51"/>
      <c r="H61" s="56"/>
      <c r="I61" s="56"/>
      <c r="J61" s="52"/>
    </row>
    <row r="62" spans="2:10" ht="37.9" customHeight="1" x14ac:dyDescent="0.2">
      <c r="B62" s="45" t="s">
        <v>52</v>
      </c>
      <c r="C62" s="63"/>
      <c r="D62" s="63"/>
      <c r="E62" s="63">
        <f>SUBTOTAL(109,Pets[Difference])</f>
        <v>0</v>
      </c>
      <c r="F62" s="38"/>
      <c r="G62" s="51"/>
      <c r="H62" s="56"/>
      <c r="I62" s="56"/>
      <c r="J62" s="52"/>
    </row>
    <row r="63" spans="2:10" ht="30" customHeight="1" x14ac:dyDescent="0.2">
      <c r="B63" s="55"/>
      <c r="C63" s="64"/>
      <c r="D63" s="64"/>
      <c r="E63" s="64"/>
      <c r="F63" s="38"/>
      <c r="G63" s="65"/>
      <c r="H63" s="56"/>
      <c r="I63" s="56"/>
      <c r="J63" s="56"/>
    </row>
    <row r="64" spans="2:10" ht="48" customHeight="1" x14ac:dyDescent="0.2">
      <c r="B64" s="84" t="s">
        <v>75</v>
      </c>
      <c r="C64" s="84"/>
      <c r="D64" s="84"/>
      <c r="E64" s="84"/>
      <c r="F64" s="38"/>
      <c r="G64" s="79" t="s">
        <v>62</v>
      </c>
      <c r="H64" s="79"/>
      <c r="I64" s="79"/>
      <c r="J64" s="79"/>
    </row>
    <row r="65" spans="2:10" ht="30" customHeight="1" x14ac:dyDescent="0.2">
      <c r="B65" s="35" t="s">
        <v>79</v>
      </c>
      <c r="C65" s="39" t="s">
        <v>72</v>
      </c>
      <c r="D65" s="39" t="s">
        <v>71</v>
      </c>
      <c r="E65" s="40" t="s">
        <v>3</v>
      </c>
      <c r="F65" s="38"/>
      <c r="G65" s="35" t="s">
        <v>79</v>
      </c>
      <c r="H65" s="39" t="s">
        <v>72</v>
      </c>
      <c r="I65" s="39" t="s">
        <v>71</v>
      </c>
      <c r="J65" s="40" t="s">
        <v>3</v>
      </c>
    </row>
    <row r="66" spans="2:10" ht="30" customHeight="1" x14ac:dyDescent="0.2">
      <c r="B66" s="43" t="s">
        <v>41</v>
      </c>
      <c r="C66" s="44"/>
      <c r="D66" s="44"/>
      <c r="E66" s="44">
        <f>PersonalCare[[#This Row],[Projected 
cost]]-PersonalCare[[#This Row],[Actual 
cost]]</f>
        <v>0</v>
      </c>
      <c r="F66" s="38"/>
      <c r="G66" s="43" t="s">
        <v>44</v>
      </c>
      <c r="H66" s="44"/>
      <c r="I66" s="44"/>
      <c r="J66" s="44">
        <f>Legal[[#This Row],[Projected 
cost]]-Legal[[#This Row],[Actual 
cost]]</f>
        <v>0</v>
      </c>
    </row>
    <row r="67" spans="2:10" ht="30" customHeight="1" x14ac:dyDescent="0.2">
      <c r="B67" s="43" t="s">
        <v>47</v>
      </c>
      <c r="C67" s="44"/>
      <c r="D67" s="44"/>
      <c r="E67" s="44">
        <f>PersonalCare[[#This Row],[Projected 
cost]]-PersonalCare[[#This Row],[Actual 
cost]]</f>
        <v>0</v>
      </c>
      <c r="F67" s="38"/>
      <c r="G67" s="43" t="s">
        <v>45</v>
      </c>
      <c r="H67" s="44"/>
      <c r="I67" s="44"/>
      <c r="J67" s="44">
        <f>Legal[[#This Row],[Projected 
cost]]-Legal[[#This Row],[Actual 
cost]]</f>
        <v>0</v>
      </c>
    </row>
    <row r="68" spans="2:10" ht="30" customHeight="1" x14ac:dyDescent="0.2">
      <c r="B68" s="43" t="s">
        <v>48</v>
      </c>
      <c r="C68" s="44"/>
      <c r="D68" s="44"/>
      <c r="E68" s="44">
        <f>PersonalCare[[#This Row],[Projected 
cost]]-PersonalCare[[#This Row],[Actual 
cost]]</f>
        <v>0</v>
      </c>
      <c r="F68" s="38"/>
      <c r="G68" s="43" t="s">
        <v>46</v>
      </c>
      <c r="H68" s="44"/>
      <c r="I68" s="44"/>
      <c r="J68" s="44">
        <f>Legal[[#This Row],[Projected 
cost]]-Legal[[#This Row],[Actual 
cost]]</f>
        <v>0</v>
      </c>
    </row>
    <row r="69" spans="2:10" ht="30" customHeight="1" x14ac:dyDescent="0.2">
      <c r="B69" s="43" t="s">
        <v>49</v>
      </c>
      <c r="C69" s="44"/>
      <c r="D69" s="44"/>
      <c r="E69" s="44">
        <f>PersonalCare[[#This Row],[Projected 
cost]]-PersonalCare[[#This Row],[Actual 
cost]]</f>
        <v>0</v>
      </c>
      <c r="F69" s="38"/>
      <c r="G69" s="43" t="s">
        <v>15</v>
      </c>
      <c r="H69" s="44"/>
      <c r="I69" s="44"/>
      <c r="J69" s="44">
        <f>Legal[[#This Row],[Projected 
cost]]-Legal[[#This Row],[Actual 
cost]]</f>
        <v>0</v>
      </c>
    </row>
    <row r="70" spans="2:10" ht="30" customHeight="1" x14ac:dyDescent="0.2">
      <c r="B70" s="43" t="s">
        <v>50</v>
      </c>
      <c r="C70" s="44"/>
      <c r="D70" s="44"/>
      <c r="E70" s="44">
        <f>PersonalCare[[#This Row],[Projected 
cost]]-PersonalCare[[#This Row],[Actual 
cost]]</f>
        <v>0</v>
      </c>
      <c r="F70" s="38"/>
      <c r="G70" s="45" t="s">
        <v>52</v>
      </c>
      <c r="H70" s="57"/>
      <c r="I70" s="57"/>
      <c r="J70" s="47">
        <f>SUBTOTAL(109,Legal[Difference])</f>
        <v>0</v>
      </c>
    </row>
    <row r="71" spans="2:10" ht="30" customHeight="1" x14ac:dyDescent="0.2">
      <c r="B71" s="43" t="s">
        <v>51</v>
      </c>
      <c r="C71" s="44"/>
      <c r="D71" s="44"/>
      <c r="E71" s="44">
        <f>PersonalCare[[#This Row],[Projected 
cost]]-PersonalCare[[#This Row],[Actual 
cost]]</f>
        <v>0</v>
      </c>
      <c r="F71" s="38"/>
      <c r="G71" s="50"/>
      <c r="H71" s="50"/>
      <c r="I71" s="50"/>
      <c r="J71" s="50"/>
    </row>
    <row r="72" spans="2:10" ht="30" customHeight="1" x14ac:dyDescent="0.2">
      <c r="B72" s="43" t="s">
        <v>15</v>
      </c>
      <c r="C72" s="44"/>
      <c r="D72" s="44"/>
      <c r="E72" s="44">
        <f>PersonalCare[[#This Row],[Projected 
cost]]-PersonalCare[[#This Row],[Actual 
cost]]</f>
        <v>0</v>
      </c>
      <c r="F72" s="38"/>
      <c r="G72" s="50"/>
      <c r="H72" s="50"/>
      <c r="I72" s="50"/>
      <c r="J72" s="50"/>
    </row>
    <row r="73" spans="2:10" ht="30" customHeight="1" x14ac:dyDescent="0.2">
      <c r="B73" s="45" t="s">
        <v>52</v>
      </c>
      <c r="C73" s="57"/>
      <c r="D73" s="57"/>
      <c r="E73" s="47">
        <f>SUBTOTAL(109,PersonalCare[Difference])</f>
        <v>0</v>
      </c>
      <c r="F73" s="38"/>
      <c r="G73" s="50"/>
      <c r="H73" s="50"/>
      <c r="I73" s="50"/>
      <c r="J73" s="50"/>
    </row>
    <row r="74" spans="2:10" ht="30" customHeight="1" x14ac:dyDescent="0.2">
      <c r="B74" s="66"/>
      <c r="C74" s="66"/>
      <c r="D74" s="66"/>
      <c r="E74" s="66"/>
      <c r="F74" s="38"/>
      <c r="G74" s="69" t="s">
        <v>76</v>
      </c>
      <c r="H74" s="69"/>
      <c r="I74" s="69"/>
      <c r="J74" s="81">
        <f>SUBTOTAL(109,Housing[Projected
cost],Transportation[Projected 
cost],Insurance[Projected
cost],Food[Projected 
cost],Pets[Projected 
cost],PersonalCare[Projected 
cost],Entertainment[Projected 
cost],Loans[Projected 
cost],Taxes[Projected 
cost],Savings[Projected 
cost],Gifts[Projected 
cost],Legal[Projected 
cost])</f>
        <v>0</v>
      </c>
    </row>
    <row r="75" spans="2:10" ht="30" customHeight="1" x14ac:dyDescent="0.2">
      <c r="F75" s="38"/>
      <c r="G75" s="69"/>
      <c r="H75" s="69"/>
      <c r="I75" s="69"/>
      <c r="J75" s="81"/>
    </row>
    <row r="76" spans="2:10" ht="30" customHeight="1" x14ac:dyDescent="0.2">
      <c r="F76" s="38"/>
      <c r="G76" s="83" t="s">
        <v>77</v>
      </c>
      <c r="H76" s="83"/>
      <c r="I76" s="83"/>
      <c r="J76" s="82">
        <f>SUBTOTAL(109,Housing[Actual 
cost],Transportation[Actual 
cost],Insurance[Actual 
cost],Food[Actual 
cost],Pets[Actual 
cost],PersonalCare[Actual 
cost],Entertainment[Actual 
cost],Loans[Actual 
cost],Taxes[Actual 
cost],Savings[Actual 
cost],Gifts[Actual 
cost],Legal[Actual 
cost])</f>
        <v>0</v>
      </c>
    </row>
    <row r="77" spans="2:10" ht="24.95" customHeight="1" x14ac:dyDescent="0.2">
      <c r="F77" s="38"/>
      <c r="G77" s="83"/>
      <c r="H77" s="83"/>
      <c r="I77" s="83"/>
      <c r="J77" s="82"/>
    </row>
    <row r="78" spans="2:10" ht="24.95" customHeight="1" x14ac:dyDescent="0.2">
      <c r="F78" s="38"/>
      <c r="G78" s="72" t="s">
        <v>78</v>
      </c>
      <c r="H78" s="72"/>
      <c r="I78" s="72"/>
      <c r="J78" s="78">
        <f>J74-J76</f>
        <v>0</v>
      </c>
    </row>
    <row r="79" spans="2:10" ht="24.95" customHeight="1" x14ac:dyDescent="0.2">
      <c r="F79" s="38"/>
      <c r="G79" s="72"/>
      <c r="H79" s="72"/>
      <c r="I79" s="72"/>
      <c r="J79" s="78"/>
    </row>
    <row r="80" spans="2:10" ht="24.95" customHeight="1" x14ac:dyDescent="0.2">
      <c r="F80" s="38"/>
    </row>
    <row r="81" spans="2:6" ht="24.95" customHeight="1" x14ac:dyDescent="0.2">
      <c r="F81" s="38"/>
    </row>
    <row r="84" spans="2:6" ht="15" x14ac:dyDescent="0.2">
      <c r="B84" s="6" t="s">
        <v>80</v>
      </c>
    </row>
    <row r="85" spans="2:6" ht="15" x14ac:dyDescent="0.2">
      <c r="B85" s="7" t="s">
        <v>88</v>
      </c>
    </row>
    <row r="86" spans="2:6" ht="15" x14ac:dyDescent="0.25">
      <c r="B86" s="10" t="s">
        <v>89</v>
      </c>
    </row>
    <row r="87" spans="2:6" ht="15" x14ac:dyDescent="0.2">
      <c r="B87" s="9" t="s">
        <v>90</v>
      </c>
    </row>
    <row r="88" spans="2:6" ht="15" x14ac:dyDescent="0.25">
      <c r="B88" s="10" t="s">
        <v>91</v>
      </c>
    </row>
    <row r="89" spans="2:6" ht="14.25" x14ac:dyDescent="0.2">
      <c r="B89" s="10" t="s">
        <v>97</v>
      </c>
    </row>
    <row r="90" spans="2:6" ht="14.25" x14ac:dyDescent="0.2">
      <c r="B90" s="7" t="s">
        <v>92</v>
      </c>
    </row>
    <row r="91" spans="2:6" ht="14.25" x14ac:dyDescent="0.2">
      <c r="B91" s="7" t="s">
        <v>93</v>
      </c>
    </row>
    <row r="92" spans="2:6" ht="14.25" x14ac:dyDescent="0.2">
      <c r="B92" s="7" t="s">
        <v>94</v>
      </c>
    </row>
    <row r="93" spans="2:6" ht="14.25" x14ac:dyDescent="0.2">
      <c r="B93" s="7"/>
    </row>
  </sheetData>
  <mergeCells count="26">
    <mergeCell ref="G48:J48"/>
    <mergeCell ref="B55:E55"/>
    <mergeCell ref="G55:J55"/>
    <mergeCell ref="B64:E64"/>
    <mergeCell ref="G64:J64"/>
    <mergeCell ref="G78:I79"/>
    <mergeCell ref="J78:J79"/>
    <mergeCell ref="J74:J75"/>
    <mergeCell ref="J76:J77"/>
    <mergeCell ref="G76:I77"/>
    <mergeCell ref="B2:H2"/>
    <mergeCell ref="G39:J39"/>
    <mergeCell ref="G74:I75"/>
    <mergeCell ref="F4:H5"/>
    <mergeCell ref="F6:H7"/>
    <mergeCell ref="F8:H9"/>
    <mergeCell ref="B4:C4"/>
    <mergeCell ref="B9:C9"/>
    <mergeCell ref="I4:I5"/>
    <mergeCell ref="I6:I7"/>
    <mergeCell ref="I8:I9"/>
    <mergeCell ref="B29:E29"/>
    <mergeCell ref="B40:E40"/>
    <mergeCell ref="G29:J29"/>
    <mergeCell ref="G40:J40"/>
    <mergeCell ref="B48:E48"/>
  </mergeCells>
  <dataValidations count="12">
    <dataValidation allowBlank="1" showInputMessage="1" showErrorMessage="1" prompt="Create a Personal Monthly Budget in this worksheet. Helpful instructions on how to use this worksheet are in cells in this column. Arrow down to get started." sqref="A1" xr:uid="{535C1FB4-69DA-478A-9C24-451D9BD5B386}"/>
    <dataValidation allowBlank="1" showInputMessage="1" showErrorMessage="1" prompt="Title of this worksheet is in cell B2. Next instruction is in cell A4." sqref="A2" xr:uid="{B4FABB03-3192-4386-8C0C-14BCEBFC58A9}"/>
    <dataValidation allowBlank="1" showInputMessage="1" showErrorMessage="1" prompt="Projected Monthly Income label is in cell at right. Enter Income 1 in cell C5 and Extra Income in C6 to calculate Total monthly income in C7. Next instruction is in cell A7." sqref="A4" xr:uid="{37ECE25A-D750-4901-9936-FA0425D6DFC1}"/>
    <dataValidation allowBlank="1" showInputMessage="1" showErrorMessage="1" prompt="Projected Balance is auto calculated in cell H4, Actual Balance in H6, and Difference in H8. Next instruction is in cell A9." sqref="A7" xr:uid="{30295BAD-27FA-449C-8A78-ECFC2ACE1A2B}"/>
    <dataValidation allowBlank="1" showInputMessage="1" showErrorMessage="1" prompt="Actual Monthly Income label is in cell at right. Enter Income 1 in cell C10 and Extra Income in C11 to calculate Total monthly income in C12. Next instruction is in cell A15." sqref="A9" xr:uid="{23FC07BB-1058-4403-A6BB-F2E3DAB6391D}"/>
    <dataValidation allowBlank="1" showInputMessage="1" showErrorMessage="1" prompt="Enter details in Housing table starting in cell at right and in Entertainment table starting in cell G15. Next instruction is in cell A29." sqref="A15" xr:uid="{DCC6E90E-6B90-466F-863D-46F7DA3C4296}"/>
    <dataValidation allowBlank="1" showInputMessage="1" showErrorMessage="1" prompt="Enter details in Transportation table starting in cell at right and in Loans table starting in cell G29. Next instruction is in cell A40." sqref="A29" xr:uid="{AFC8D67D-8805-4E04-8494-156CF7945383}"/>
    <dataValidation allowBlank="1" showInputMessage="1" showErrorMessage="1" prompt="Enter details in Insurance table starting in cell at right and in Taxes table starting in cell G40. Next instruction is in cell A48." sqref="A40" xr:uid="{34699D58-6783-4DA8-AD00-EB6D5B4F4886}"/>
    <dataValidation allowBlank="1" showInputMessage="1" showErrorMessage="1" prompt="Enter details in Food table starting in cell at right and in Savings table starting in cell G48. Next instruction is in cell A55." sqref="A48" xr:uid="{E10C94B7-CAAB-4591-99E4-5A50789CA061}"/>
    <dataValidation allowBlank="1" showInputMessage="1" showErrorMessage="1" prompt="Enter details in Personal Care table starting in cell at right and in Legal table starting in cell G64. Next instruction is in cell A73." sqref="A64" xr:uid="{4D40684C-D56F-4273-B2CC-5C8947747B1A}"/>
    <dataValidation allowBlank="1" showInputMessage="1" showErrorMessage="1" prompt="Total Projected Cost is auto calculated in cell J73, Total Actual Cost in J75, and Total Difference in J77." sqref="A73" xr:uid="{7663E59F-1158-4833-8ADA-EE341AD75E0A}"/>
    <dataValidation allowBlank="1" showInputMessage="1" showErrorMessage="1" prompt="Enter details in Pets table starting in cell at right and in Gifts table starting in cell G55. Next instruction is in cell A64." sqref="A55" xr:uid="{2288A180-A788-4190-A6AF-985B4E7FF023}"/>
  </dataValidations>
  <printOptions horizontalCentered="1"/>
  <pageMargins left="0.4" right="0.4" top="0.4" bottom="0.4" header="0.3" footer="0.5"/>
  <pageSetup scale="43" fitToHeight="0" orientation="portrait" r:id="rId1"/>
  <headerFooter>
    <oddFooter>&amp;CPage &amp;P of &amp;N&amp;R©2025 Arthur J. Gallagher &amp;&amp; Co.</oddFooter>
  </headerFooter>
  <rowBreaks count="1" manualBreakCount="1">
    <brk id="46" max="16383" man="1"/>
  </rowBreaks>
  <colBreaks count="1" manualBreakCount="1">
    <brk id="1" max="1048575" man="1"/>
  </colBreaks>
  <ignoredErrors>
    <ignoredError sqref="J25 E31:E37 J31:J36 J42:J45 E42:E45 E50:E52 J50:J52 J57:J59 J66:J69 J74:J77 E66:E72 E57:E61 J16:J23" emptyCellReference="1"/>
  </ignoredErrors>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7" ma:contentTypeDescription="Create a new document." ma:contentTypeScope="" ma:versionID="c6f9a84f66a9c8b9a21755b9ffafb945">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27df39e3e7036dff54f89ddd5805ce72"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766A65-F7C1-4A05-AEB7-FE8822B53FAC}">
  <ds:schemaRefs>
    <ds:schemaRef ds:uri="http://schemas.microsoft.com/sharepoint/v3/contenttype/forms"/>
  </ds:schemaRefs>
</ds:datastoreItem>
</file>

<file path=customXml/itemProps2.xml><?xml version="1.0" encoding="utf-8"?>
<ds:datastoreItem xmlns:ds="http://schemas.openxmlformats.org/officeDocument/2006/customXml" ds:itemID="{08AC7FD9-EBCF-4CC4-BE1C-34B80F7E8353}">
  <ds:schemaRefs>
    <ds:schemaRef ds:uri="http://schemas.microsoft.com/office/2006/documentManagement/types"/>
    <ds:schemaRef ds:uri="http://schemas.openxmlformats.org/package/2006/metadata/core-properties"/>
    <ds:schemaRef ds:uri="http://purl.org/dc/elements/1.1/"/>
    <ds:schemaRef ds:uri="http://schemas.microsoft.com/sharepoint/v3"/>
    <ds:schemaRef ds:uri="http://purl.org/dc/terms/"/>
    <ds:schemaRef ds:uri="http://purl.org/dc/dcmitype/"/>
    <ds:schemaRef ds:uri="http://www.w3.org/XML/1998/namespace"/>
    <ds:schemaRef ds:uri="http://schemas.microsoft.com/office/infopath/2007/PartnerControls"/>
    <ds:schemaRef ds:uri="http://schemas.microsoft.com/office/2006/metadata/properties"/>
    <ds:schemaRef ds:uri="230e9df3-be65-4c73-a93b-d1236ebd677e"/>
    <ds:schemaRef ds:uri="16c05727-aa75-4e4a-9b5f-8a80a1165891"/>
    <ds:schemaRef ds:uri="71af3243-3dd4-4a8d-8c0d-dd76da1f02a5"/>
  </ds:schemaRefs>
</ds:datastoreItem>
</file>

<file path=customXml/itemProps3.xml><?xml version="1.0" encoding="utf-8"?>
<ds:datastoreItem xmlns:ds="http://schemas.openxmlformats.org/officeDocument/2006/customXml" ds:itemID="{2A0798E9-19EF-47BB-B28E-84199D1A56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TM33398600</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vt:lpstr>
      <vt:lpstr>Personal Monthly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Kollker</dc:creator>
  <cp:lastModifiedBy>Erin Hynes</cp:lastModifiedBy>
  <cp:lastPrinted>2025-04-11T20:45:18Z</cp:lastPrinted>
  <dcterms:created xsi:type="dcterms:W3CDTF">2022-11-06T05:34:26Z</dcterms:created>
  <dcterms:modified xsi:type="dcterms:W3CDTF">2025-04-18T16:58:01Z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